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/Users/midasit/Desktop/2024 midasit/2024.08.23 - 에이치툴킷/2024-12-01/1_채용 운영 툴킷/"/>
    </mc:Choice>
  </mc:AlternateContent>
  <xr:revisionPtr revIDLastSave="0" documentId="13_ncr:1_{29759D83-FAAC-3C45-8A38-71F018C27125}" xr6:coauthVersionLast="47" xr6:coauthVersionMax="47" xr10:uidLastSave="{00000000-0000-0000-0000-000000000000}"/>
  <bookViews>
    <workbookView xWindow="14180" yWindow="520" windowWidth="30560" windowHeight="20400" tabRatio="790" xr2:uid="{16316E82-9CAE-4483-A540-2AF526C6FCCB}"/>
  </bookViews>
  <sheets>
    <sheet name="채용캘린더" sheetId="35" r:id="rId1"/>
    <sheet name="공고별 채용현황" sheetId="46" r:id="rId2"/>
    <sheet name="raw data" sheetId="47" r:id="rId3"/>
  </sheets>
  <definedNames>
    <definedName name="_xlnm._FilterDatabase" localSheetId="1" hidden="1">'공고별 채용현황'!$B$8:$Y$42</definedName>
    <definedName name="_xlnm._FilterDatabase" localSheetId="2" hidden="1">'raw data'!$B$5:$AP$570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5" l="1"/>
  <c r="L8" i="35"/>
  <c r="E9" i="35"/>
  <c r="I12" i="46"/>
  <c r="H17" i="35"/>
  <c r="G17" i="35"/>
  <c r="H16" i="35"/>
  <c r="G16" i="35"/>
  <c r="H15" i="35"/>
  <c r="D10" i="35"/>
  <c r="C10" i="35"/>
  <c r="D9" i="35"/>
  <c r="C9" i="35"/>
  <c r="I11" i="46"/>
  <c r="L10" i="35"/>
  <c r="K10" i="35"/>
  <c r="K9" i="35"/>
  <c r="L9" i="35" l="1"/>
  <c r="I10" i="46"/>
  <c r="F9" i="35"/>
  <c r="L10" i="46"/>
  <c r="M10" i="46"/>
  <c r="N10" i="46"/>
  <c r="O10" i="46"/>
  <c r="P10" i="46"/>
  <c r="Q10" i="46"/>
  <c r="L11" i="46"/>
  <c r="M11" i="46"/>
  <c r="N11" i="46"/>
  <c r="O11" i="46"/>
  <c r="P11" i="46"/>
  <c r="Q11" i="46"/>
  <c r="L12" i="46"/>
  <c r="M12" i="46"/>
  <c r="N12" i="46"/>
  <c r="O12" i="46"/>
  <c r="P12" i="46"/>
  <c r="Q12" i="46"/>
  <c r="L13" i="46"/>
  <c r="M13" i="46"/>
  <c r="N13" i="46"/>
  <c r="O13" i="46"/>
  <c r="P13" i="46"/>
  <c r="Q13" i="46"/>
  <c r="L14" i="46"/>
  <c r="M14" i="46"/>
  <c r="N14" i="46"/>
  <c r="O14" i="46"/>
  <c r="P14" i="46"/>
  <c r="Q14" i="46"/>
  <c r="L15" i="46"/>
  <c r="M15" i="46"/>
  <c r="N15" i="46"/>
  <c r="O15" i="46"/>
  <c r="P15" i="46"/>
  <c r="Q15" i="46"/>
  <c r="L16" i="46"/>
  <c r="M16" i="46"/>
  <c r="N16" i="46"/>
  <c r="O16" i="46"/>
  <c r="P16" i="46"/>
  <c r="Q16" i="46"/>
  <c r="L17" i="46"/>
  <c r="M17" i="46"/>
  <c r="N17" i="46"/>
  <c r="O17" i="46"/>
  <c r="P17" i="46"/>
  <c r="Q17" i="46"/>
  <c r="L18" i="46"/>
  <c r="M18" i="46"/>
  <c r="N18" i="46"/>
  <c r="O18" i="46"/>
  <c r="P18" i="46"/>
  <c r="Q18" i="46"/>
  <c r="L19" i="46"/>
  <c r="M19" i="46"/>
  <c r="N19" i="46"/>
  <c r="O19" i="46"/>
  <c r="P19" i="46"/>
  <c r="Q19" i="46"/>
  <c r="L20" i="46"/>
  <c r="M20" i="46"/>
  <c r="N20" i="46"/>
  <c r="O20" i="46"/>
  <c r="P20" i="46"/>
  <c r="Q20" i="46"/>
  <c r="L21" i="46"/>
  <c r="M21" i="46"/>
  <c r="N21" i="46"/>
  <c r="O21" i="46"/>
  <c r="P21" i="46"/>
  <c r="Q21" i="46"/>
  <c r="L22" i="46"/>
  <c r="M22" i="46"/>
  <c r="N22" i="46"/>
  <c r="O22" i="46"/>
  <c r="P22" i="46"/>
  <c r="Q22" i="46"/>
  <c r="L23" i="46"/>
  <c r="M23" i="46"/>
  <c r="N23" i="46"/>
  <c r="O23" i="46"/>
  <c r="P23" i="46"/>
  <c r="Q23" i="46"/>
  <c r="L24" i="46"/>
  <c r="M24" i="46"/>
  <c r="N24" i="46"/>
  <c r="O24" i="46"/>
  <c r="P24" i="46"/>
  <c r="Q24" i="46"/>
  <c r="L25" i="46"/>
  <c r="M25" i="46"/>
  <c r="N25" i="46"/>
  <c r="O25" i="46"/>
  <c r="P25" i="46"/>
  <c r="Q25" i="46"/>
  <c r="L26" i="46"/>
  <c r="M26" i="46"/>
  <c r="N26" i="46"/>
  <c r="O26" i="46"/>
  <c r="P26" i="46"/>
  <c r="Q26" i="46"/>
  <c r="L27" i="46"/>
  <c r="M27" i="46"/>
  <c r="N27" i="46"/>
  <c r="O27" i="46"/>
  <c r="P27" i="46"/>
  <c r="Q27" i="46"/>
  <c r="L28" i="46"/>
  <c r="M28" i="46"/>
  <c r="N28" i="46"/>
  <c r="O28" i="46"/>
  <c r="P28" i="46"/>
  <c r="Q28" i="46"/>
  <c r="L29" i="46"/>
  <c r="M29" i="46"/>
  <c r="N29" i="46"/>
  <c r="O29" i="46"/>
  <c r="P29" i="46"/>
  <c r="Q29" i="46"/>
  <c r="L30" i="46"/>
  <c r="M30" i="46"/>
  <c r="N30" i="46"/>
  <c r="O30" i="46"/>
  <c r="P30" i="46"/>
  <c r="Q30" i="46"/>
  <c r="L31" i="46"/>
  <c r="M31" i="46"/>
  <c r="N31" i="46"/>
  <c r="O31" i="46"/>
  <c r="P31" i="46"/>
  <c r="Q31" i="46"/>
  <c r="L32" i="46"/>
  <c r="M32" i="46"/>
  <c r="N32" i="46"/>
  <c r="O32" i="46"/>
  <c r="P32" i="46"/>
  <c r="Q32" i="46"/>
  <c r="L33" i="46"/>
  <c r="M33" i="46"/>
  <c r="N33" i="46"/>
  <c r="O33" i="46"/>
  <c r="P33" i="46"/>
  <c r="Q33" i="46"/>
  <c r="L34" i="46"/>
  <c r="M34" i="46"/>
  <c r="N34" i="46"/>
  <c r="O34" i="46"/>
  <c r="P34" i="46"/>
  <c r="Q34" i="46"/>
  <c r="L35" i="46"/>
  <c r="M35" i="46"/>
  <c r="N35" i="46"/>
  <c r="O35" i="46"/>
  <c r="P35" i="46"/>
  <c r="Q35" i="46"/>
  <c r="L36" i="46"/>
  <c r="M36" i="46"/>
  <c r="N36" i="46"/>
  <c r="O36" i="46"/>
  <c r="P36" i="46"/>
  <c r="Q36" i="46"/>
  <c r="L37" i="46"/>
  <c r="M37" i="46"/>
  <c r="N37" i="46"/>
  <c r="O37" i="46"/>
  <c r="P37" i="46"/>
  <c r="Q37" i="46"/>
  <c r="L38" i="46"/>
  <c r="M38" i="46"/>
  <c r="N38" i="46"/>
  <c r="O38" i="46"/>
  <c r="P38" i="46"/>
  <c r="Q38" i="46"/>
  <c r="L39" i="46"/>
  <c r="M39" i="46"/>
  <c r="N39" i="46"/>
  <c r="O39" i="46"/>
  <c r="P39" i="46"/>
  <c r="Q39" i="46"/>
  <c r="L40" i="46"/>
  <c r="M40" i="46"/>
  <c r="N40" i="46"/>
  <c r="O40" i="46"/>
  <c r="P40" i="46"/>
  <c r="Q40" i="46"/>
  <c r="L41" i="46"/>
  <c r="M41" i="46"/>
  <c r="N41" i="46"/>
  <c r="O41" i="46"/>
  <c r="P41" i="46"/>
  <c r="Q41" i="46"/>
  <c r="L42" i="46"/>
  <c r="M42" i="46"/>
  <c r="N42" i="46"/>
  <c r="O42" i="46"/>
  <c r="P42" i="46"/>
  <c r="Q42" i="46"/>
  <c r="R10" i="46"/>
  <c r="R11" i="46"/>
  <c r="R12" i="46"/>
  <c r="R13" i="46"/>
  <c r="R14" i="46"/>
  <c r="R15" i="46"/>
  <c r="R16" i="46"/>
  <c r="R17" i="46"/>
  <c r="R18" i="46"/>
  <c r="R19" i="46"/>
  <c r="R20" i="46"/>
  <c r="R21" i="46"/>
  <c r="R22" i="46"/>
  <c r="R23" i="46"/>
  <c r="R24" i="46"/>
  <c r="R25" i="46"/>
  <c r="R26" i="46"/>
  <c r="R27" i="46"/>
  <c r="R28" i="46"/>
  <c r="R29" i="46"/>
  <c r="R30" i="46"/>
  <c r="R31" i="46"/>
  <c r="R32" i="46"/>
  <c r="R33" i="46"/>
  <c r="R34" i="46"/>
  <c r="R35" i="46"/>
  <c r="R36" i="46"/>
  <c r="R37" i="46"/>
  <c r="R38" i="46"/>
  <c r="R39" i="46"/>
  <c r="R40" i="46"/>
  <c r="R41" i="46"/>
  <c r="R42" i="46"/>
  <c r="S10" i="46"/>
  <c r="S11" i="46"/>
  <c r="S12" i="46"/>
  <c r="S13" i="46"/>
  <c r="S14" i="46"/>
  <c r="S15" i="46"/>
  <c r="S16" i="46"/>
  <c r="S17" i="46"/>
  <c r="S18" i="46"/>
  <c r="S19" i="46"/>
  <c r="S20" i="46"/>
  <c r="S21" i="46"/>
  <c r="S22" i="46"/>
  <c r="S23" i="46"/>
  <c r="S24" i="46"/>
  <c r="S25" i="46"/>
  <c r="S26" i="46"/>
  <c r="S27" i="46"/>
  <c r="S28" i="46"/>
  <c r="S29" i="46"/>
  <c r="S30" i="46"/>
  <c r="S31" i="46"/>
  <c r="S32" i="46"/>
  <c r="S33" i="46"/>
  <c r="S34" i="46"/>
  <c r="S35" i="46"/>
  <c r="S36" i="46"/>
  <c r="S37" i="46"/>
  <c r="S38" i="46"/>
  <c r="S39" i="46"/>
  <c r="S40" i="46"/>
  <c r="S41" i="46"/>
  <c r="S42" i="46"/>
  <c r="T10" i="46"/>
  <c r="T11" i="46"/>
  <c r="T12" i="46"/>
  <c r="T13" i="46"/>
  <c r="T14" i="46"/>
  <c r="T15" i="46"/>
  <c r="T16" i="46"/>
  <c r="T17" i="46"/>
  <c r="T18" i="46"/>
  <c r="T19" i="46"/>
  <c r="T20" i="46"/>
  <c r="T21" i="46"/>
  <c r="T22" i="46"/>
  <c r="T23" i="46"/>
  <c r="T24" i="46"/>
  <c r="T25" i="46"/>
  <c r="T26" i="46"/>
  <c r="T27" i="46"/>
  <c r="T28" i="46"/>
  <c r="T29" i="46"/>
  <c r="T30" i="46"/>
  <c r="T31" i="46"/>
  <c r="T32" i="46"/>
  <c r="T33" i="46"/>
  <c r="T34" i="46"/>
  <c r="T35" i="46"/>
  <c r="T36" i="46"/>
  <c r="T37" i="46"/>
  <c r="T38" i="46"/>
  <c r="T39" i="46"/>
  <c r="T40" i="46"/>
  <c r="T41" i="46"/>
  <c r="T42" i="46"/>
  <c r="T9" i="46"/>
  <c r="S9" i="46"/>
  <c r="R9" i="46"/>
  <c r="Q9" i="46"/>
  <c r="P9" i="46"/>
  <c r="O9" i="46"/>
  <c r="N9" i="46"/>
  <c r="M9" i="46"/>
  <c r="K41" i="46"/>
  <c r="K42" i="46"/>
  <c r="L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2" i="46"/>
  <c r="K33" i="46"/>
  <c r="K34" i="46"/>
  <c r="K35" i="46"/>
  <c r="K36" i="46"/>
  <c r="K37" i="46"/>
  <c r="K38" i="46"/>
  <c r="K39" i="46"/>
  <c r="K40" i="46"/>
  <c r="K9" i="46"/>
  <c r="AP6" i="47"/>
  <c r="AO6" i="47"/>
  <c r="I9" i="46"/>
  <c r="AO7" i="47" l="1"/>
  <c r="AP7" i="47"/>
  <c r="AO8" i="47"/>
  <c r="AP8" i="47"/>
  <c r="AO9" i="47"/>
  <c r="AP9" i="47"/>
  <c r="AO10" i="47"/>
  <c r="AP10" i="47"/>
  <c r="AO11" i="47"/>
  <c r="AP11" i="47"/>
  <c r="AO12" i="47"/>
  <c r="AP12" i="47"/>
  <c r="AO13" i="47"/>
  <c r="AP13" i="47"/>
  <c r="AO14" i="47"/>
  <c r="AP14" i="47"/>
  <c r="AO15" i="47"/>
  <c r="AP15" i="47"/>
  <c r="AO16" i="47"/>
  <c r="AP16" i="47"/>
  <c r="AO160" i="47"/>
  <c r="AP160" i="47"/>
  <c r="AO161" i="47"/>
  <c r="AP161" i="47"/>
  <c r="AO162" i="47"/>
  <c r="AP162" i="47"/>
  <c r="AO163" i="47"/>
  <c r="AP163" i="47"/>
  <c r="AO164" i="47"/>
  <c r="AP164" i="47"/>
  <c r="AO165" i="47"/>
  <c r="AP165" i="47"/>
  <c r="AO17" i="47"/>
  <c r="AP17" i="47"/>
  <c r="AO18" i="47"/>
  <c r="AP18" i="47"/>
  <c r="AO19" i="47"/>
  <c r="AP19" i="47"/>
  <c r="AO20" i="47"/>
  <c r="AP20" i="47"/>
  <c r="AO21" i="47"/>
  <c r="AP21" i="47"/>
  <c r="AO22" i="47"/>
  <c r="AP22" i="47"/>
  <c r="AO23" i="47"/>
  <c r="AP23" i="47"/>
  <c r="AO24" i="47"/>
  <c r="AP24" i="47"/>
  <c r="AO25" i="47"/>
  <c r="AP25" i="47"/>
  <c r="AO26" i="47"/>
  <c r="AP26" i="47"/>
  <c r="AO27" i="47"/>
  <c r="AP27" i="47"/>
  <c r="AO28" i="47"/>
  <c r="AP28" i="47"/>
  <c r="AO29" i="47"/>
  <c r="AP29" i="47"/>
  <c r="AO166" i="47"/>
  <c r="AP166" i="47"/>
  <c r="AO167" i="47"/>
  <c r="AP167" i="47"/>
  <c r="AO168" i="47"/>
  <c r="AP168" i="47"/>
  <c r="AO169" i="47"/>
  <c r="AP169" i="47"/>
  <c r="AO170" i="47"/>
  <c r="AP170" i="47"/>
  <c r="AO171" i="47"/>
  <c r="AP171" i="47"/>
  <c r="AO172" i="47"/>
  <c r="AP172" i="47"/>
  <c r="AO173" i="47"/>
  <c r="AP173" i="47"/>
  <c r="AO174" i="47"/>
  <c r="AP174" i="47"/>
  <c r="AO175" i="47"/>
  <c r="AP175" i="47"/>
  <c r="AO176" i="47"/>
  <c r="AP176" i="47"/>
  <c r="AO177" i="47"/>
  <c r="AP177" i="47"/>
  <c r="AO178" i="47"/>
  <c r="AP178" i="47"/>
  <c r="AO179" i="47"/>
  <c r="AP179" i="47"/>
  <c r="AO180" i="47"/>
  <c r="AP180" i="47"/>
  <c r="AO181" i="47"/>
  <c r="AP181" i="47"/>
  <c r="AO182" i="47"/>
  <c r="AP182" i="47"/>
  <c r="AO183" i="47"/>
  <c r="AP183" i="47"/>
  <c r="AO184" i="47"/>
  <c r="AP184" i="47"/>
  <c r="AO185" i="47"/>
  <c r="AP185" i="47"/>
  <c r="AO186" i="47"/>
  <c r="AP186" i="47"/>
  <c r="AO549" i="47"/>
  <c r="AP549" i="47"/>
  <c r="AO550" i="47"/>
  <c r="AP550" i="47"/>
  <c r="AO551" i="47"/>
  <c r="AP551" i="47"/>
  <c r="AO30" i="47"/>
  <c r="AP30" i="47"/>
  <c r="AO31" i="47"/>
  <c r="AP31" i="47"/>
  <c r="AO32" i="47"/>
  <c r="AP32" i="47"/>
  <c r="AO33" i="47"/>
  <c r="AP33" i="47"/>
  <c r="AO34" i="47"/>
  <c r="AP34" i="47"/>
  <c r="AO35" i="47"/>
  <c r="AP35" i="47"/>
  <c r="AO36" i="47"/>
  <c r="AP36" i="47"/>
  <c r="AO37" i="47"/>
  <c r="AP37" i="47"/>
  <c r="AO38" i="47"/>
  <c r="AP38" i="47"/>
  <c r="AO187" i="47"/>
  <c r="AP187" i="47"/>
  <c r="AO188" i="47"/>
  <c r="AP188" i="47"/>
  <c r="AO189" i="47"/>
  <c r="AP189" i="47"/>
  <c r="AO190" i="47"/>
  <c r="AP190" i="47"/>
  <c r="AO191" i="47"/>
  <c r="AP191" i="47"/>
  <c r="AO192" i="47"/>
  <c r="AP192" i="47"/>
  <c r="AO193" i="47"/>
  <c r="AP193" i="47"/>
  <c r="AO194" i="47"/>
  <c r="AP194" i="47"/>
  <c r="AO195" i="47"/>
  <c r="AP195" i="47"/>
  <c r="AO39" i="47"/>
  <c r="AP39" i="47"/>
  <c r="AO40" i="47"/>
  <c r="AP40" i="47"/>
  <c r="AO41" i="47"/>
  <c r="AP41" i="47"/>
  <c r="AO42" i="47"/>
  <c r="AP42" i="47"/>
  <c r="AO196" i="47"/>
  <c r="AP196" i="47"/>
  <c r="AO197" i="47"/>
  <c r="AP197" i="47"/>
  <c r="AO198" i="47"/>
  <c r="AP198" i="47"/>
  <c r="AO199" i="47"/>
  <c r="AP199" i="47"/>
  <c r="AO200" i="47"/>
  <c r="AP200" i="47"/>
  <c r="AO201" i="47"/>
  <c r="AP201" i="47"/>
  <c r="AO43" i="47"/>
  <c r="AP43" i="47"/>
  <c r="AO44" i="47"/>
  <c r="AP44" i="47"/>
  <c r="AO45" i="47"/>
  <c r="AP45" i="47"/>
  <c r="AO46" i="47"/>
  <c r="AP46" i="47"/>
  <c r="AO47" i="47"/>
  <c r="AP47" i="47"/>
  <c r="AO48" i="47"/>
  <c r="AP48" i="47"/>
  <c r="AO49" i="47"/>
  <c r="AP49" i="47"/>
  <c r="AO50" i="47"/>
  <c r="AP50" i="47"/>
  <c r="AO51" i="47"/>
  <c r="AP51" i="47"/>
  <c r="AO52" i="47"/>
  <c r="AP52" i="47"/>
  <c r="AO53" i="47"/>
  <c r="AP53" i="47"/>
  <c r="AO54" i="47"/>
  <c r="AP54" i="47"/>
  <c r="AO55" i="47"/>
  <c r="AP55" i="47"/>
  <c r="AO56" i="47"/>
  <c r="AP56" i="47"/>
  <c r="AO202" i="47"/>
  <c r="AP202" i="47"/>
  <c r="AO203" i="47"/>
  <c r="AP203" i="47"/>
  <c r="AO204" i="47"/>
  <c r="AP204" i="47"/>
  <c r="AO205" i="47"/>
  <c r="AP205" i="47"/>
  <c r="AO206" i="47"/>
  <c r="AP206" i="47"/>
  <c r="AO207" i="47"/>
  <c r="AP207" i="47"/>
  <c r="AO208" i="47"/>
  <c r="AP208" i="47"/>
  <c r="AO209" i="47"/>
  <c r="AP209" i="47"/>
  <c r="AO210" i="47"/>
  <c r="AP210" i="47"/>
  <c r="AO211" i="47"/>
  <c r="AP211" i="47"/>
  <c r="AO212" i="47"/>
  <c r="AP212" i="47"/>
  <c r="AO213" i="47"/>
  <c r="AP213" i="47"/>
  <c r="AO214" i="47"/>
  <c r="AP214" i="47"/>
  <c r="AO215" i="47"/>
  <c r="AP215" i="47"/>
  <c r="AO216" i="47"/>
  <c r="AP216" i="47"/>
  <c r="AO217" i="47"/>
  <c r="AP217" i="47"/>
  <c r="AO218" i="47"/>
  <c r="AP218" i="47"/>
  <c r="AO219" i="47"/>
  <c r="AP219" i="47"/>
  <c r="AO220" i="47"/>
  <c r="AP220" i="47"/>
  <c r="AO221" i="47"/>
  <c r="AP221" i="47"/>
  <c r="AO57" i="47"/>
  <c r="AP57" i="47"/>
  <c r="AO58" i="47"/>
  <c r="AP58" i="47"/>
  <c r="AO59" i="47"/>
  <c r="AP59" i="47"/>
  <c r="AO60" i="47"/>
  <c r="AP60" i="47"/>
  <c r="AO61" i="47"/>
  <c r="AP61" i="47"/>
  <c r="AO62" i="47"/>
  <c r="AP62" i="47"/>
  <c r="AO222" i="47"/>
  <c r="AP222" i="47"/>
  <c r="AO223" i="47"/>
  <c r="AP223" i="47"/>
  <c r="AO224" i="47"/>
  <c r="AP224" i="47"/>
  <c r="AO225" i="47"/>
  <c r="AP225" i="47"/>
  <c r="AO226" i="47"/>
  <c r="AP226" i="47"/>
  <c r="AO227" i="47"/>
  <c r="AP227" i="47"/>
  <c r="AO228" i="47"/>
  <c r="AP228" i="47"/>
  <c r="AO229" i="47"/>
  <c r="AP229" i="47"/>
  <c r="AO230" i="47"/>
  <c r="AP230" i="47"/>
  <c r="AO231" i="47"/>
  <c r="AP231" i="47"/>
  <c r="AO232" i="47"/>
  <c r="AP232" i="47"/>
  <c r="AO233" i="47"/>
  <c r="AP233" i="47"/>
  <c r="AO234" i="47"/>
  <c r="AP234" i="47"/>
  <c r="AO235" i="47"/>
  <c r="AP235" i="47"/>
  <c r="AO236" i="47"/>
  <c r="AP236" i="47"/>
  <c r="AO237" i="47"/>
  <c r="AP237" i="47"/>
  <c r="AO238" i="47"/>
  <c r="AP238" i="47"/>
  <c r="AO239" i="47"/>
  <c r="AP239" i="47"/>
  <c r="AO240" i="47"/>
  <c r="AP240" i="47"/>
  <c r="AO241" i="47"/>
  <c r="AP241" i="47"/>
  <c r="AO242" i="47"/>
  <c r="AP242" i="47"/>
  <c r="AO243" i="47"/>
  <c r="AP243" i="47"/>
  <c r="AO63" i="47"/>
  <c r="AP63" i="47"/>
  <c r="AO64" i="47"/>
  <c r="AP64" i="47"/>
  <c r="AO65" i="47"/>
  <c r="AP65" i="47"/>
  <c r="AO66" i="47"/>
  <c r="AP66" i="47"/>
  <c r="AO67" i="47"/>
  <c r="AP67" i="47"/>
  <c r="AO68" i="47"/>
  <c r="AP68" i="47"/>
  <c r="AO69" i="47"/>
  <c r="AP69" i="47"/>
  <c r="AO70" i="47"/>
  <c r="AP70" i="47"/>
  <c r="AO71" i="47"/>
  <c r="AP71" i="47"/>
  <c r="AO72" i="47"/>
  <c r="AP72" i="47"/>
  <c r="AO73" i="47"/>
  <c r="AP73" i="47"/>
  <c r="AO74" i="47"/>
  <c r="AP74" i="47"/>
  <c r="AO75" i="47"/>
  <c r="AP75" i="47"/>
  <c r="AO244" i="47"/>
  <c r="AP244" i="47"/>
  <c r="AO245" i="47"/>
  <c r="AP245" i="47"/>
  <c r="AO246" i="47"/>
  <c r="AP246" i="47"/>
  <c r="AO247" i="47"/>
  <c r="AP247" i="47"/>
  <c r="AO248" i="47"/>
  <c r="AP248" i="47"/>
  <c r="AO249" i="47"/>
  <c r="AP249" i="47"/>
  <c r="AO250" i="47"/>
  <c r="AP250" i="47"/>
  <c r="AO251" i="47"/>
  <c r="AP251" i="47"/>
  <c r="AO252" i="47"/>
  <c r="AP252" i="47"/>
  <c r="AO253" i="47"/>
  <c r="AP253" i="47"/>
  <c r="AO254" i="47"/>
  <c r="AP254" i="47"/>
  <c r="AO255" i="47"/>
  <c r="AP255" i="47"/>
  <c r="AO256" i="47"/>
  <c r="AP256" i="47"/>
  <c r="AO257" i="47"/>
  <c r="AP257" i="47"/>
  <c r="AO258" i="47"/>
  <c r="AP258" i="47"/>
  <c r="AO259" i="47"/>
  <c r="AP259" i="47"/>
  <c r="AO260" i="47"/>
  <c r="AP260" i="47"/>
  <c r="AO261" i="47"/>
  <c r="AP261" i="47"/>
  <c r="AO262" i="47"/>
  <c r="AP262" i="47"/>
  <c r="AO263" i="47"/>
  <c r="AP263" i="47"/>
  <c r="AO264" i="47"/>
  <c r="AP264" i="47"/>
  <c r="AO265" i="47"/>
  <c r="AP265" i="47"/>
  <c r="AO266" i="47"/>
  <c r="AP266" i="47"/>
  <c r="AO267" i="47"/>
  <c r="AP267" i="47"/>
  <c r="AO268" i="47"/>
  <c r="AP268" i="47"/>
  <c r="AO269" i="47"/>
  <c r="AP269" i="47"/>
  <c r="AO270" i="47"/>
  <c r="AP270" i="47"/>
  <c r="AO271" i="47"/>
  <c r="AP271" i="47"/>
  <c r="AO272" i="47"/>
  <c r="AP272" i="47"/>
  <c r="AO76" i="47"/>
  <c r="AP76" i="47"/>
  <c r="AO77" i="47"/>
  <c r="AP77" i="47"/>
  <c r="AO78" i="47"/>
  <c r="AP78" i="47"/>
  <c r="AO79" i="47"/>
  <c r="AP79" i="47"/>
  <c r="AO80" i="47"/>
  <c r="AP80" i="47"/>
  <c r="AO273" i="47"/>
  <c r="AP273" i="47"/>
  <c r="AO274" i="47"/>
  <c r="AP274" i="47"/>
  <c r="AO275" i="47"/>
  <c r="AP275" i="47"/>
  <c r="AO276" i="47"/>
  <c r="AP276" i="47"/>
  <c r="AO277" i="47"/>
  <c r="AP277" i="47"/>
  <c r="AO278" i="47"/>
  <c r="AP278" i="47"/>
  <c r="AO279" i="47"/>
  <c r="AP279" i="47"/>
  <c r="AO280" i="47"/>
  <c r="AP280" i="47"/>
  <c r="AO281" i="47"/>
  <c r="AP281" i="47"/>
  <c r="AO338" i="47"/>
  <c r="AP338" i="47"/>
  <c r="AO339" i="47"/>
  <c r="AP339" i="47"/>
  <c r="AO81" i="47"/>
  <c r="AP81" i="47"/>
  <c r="AO82" i="47"/>
  <c r="AP82" i="47"/>
  <c r="AO83" i="47"/>
  <c r="AP83" i="47"/>
  <c r="AO84" i="47"/>
  <c r="AP84" i="47"/>
  <c r="AO85" i="47"/>
  <c r="AP85" i="47"/>
  <c r="AO86" i="47"/>
  <c r="AP86" i="47"/>
  <c r="AO282" i="47"/>
  <c r="AP282" i="47"/>
  <c r="AO283" i="47"/>
  <c r="AP283" i="47"/>
  <c r="AO340" i="47"/>
  <c r="AP340" i="47"/>
  <c r="AO341" i="47"/>
  <c r="AP341" i="47"/>
  <c r="AO342" i="47"/>
  <c r="AP342" i="47"/>
  <c r="AO87" i="47"/>
  <c r="AP87" i="47"/>
  <c r="AO88" i="47"/>
  <c r="AP88" i="47"/>
  <c r="AO89" i="47"/>
  <c r="AP89" i="47"/>
  <c r="AO90" i="47"/>
  <c r="AP90" i="47"/>
  <c r="AO284" i="47"/>
  <c r="AP284" i="47"/>
  <c r="AO343" i="47"/>
  <c r="AP343" i="47"/>
  <c r="AO91" i="47"/>
  <c r="AP91" i="47"/>
  <c r="AO92" i="47"/>
  <c r="AP92" i="47"/>
  <c r="AO93" i="47"/>
  <c r="AP93" i="47"/>
  <c r="AO94" i="47"/>
  <c r="AP94" i="47"/>
  <c r="AO95" i="47"/>
  <c r="AP95" i="47"/>
  <c r="AO96" i="47"/>
  <c r="AP96" i="47"/>
  <c r="AO97" i="47"/>
  <c r="AP97" i="47"/>
  <c r="AO98" i="47"/>
  <c r="AP98" i="47"/>
  <c r="AO99" i="47"/>
  <c r="AP99" i="47"/>
  <c r="AO100" i="47"/>
  <c r="AP100" i="47"/>
  <c r="AO101" i="47"/>
  <c r="AP101" i="47"/>
  <c r="AO102" i="47"/>
  <c r="AP102" i="47"/>
  <c r="AO103" i="47"/>
  <c r="AP103" i="47"/>
  <c r="AO104" i="47"/>
  <c r="AP104" i="47"/>
  <c r="AO105" i="47"/>
  <c r="AP105" i="47"/>
  <c r="AO285" i="47"/>
  <c r="AP285" i="47"/>
  <c r="AO286" i="47"/>
  <c r="AP286" i="47"/>
  <c r="AO344" i="47"/>
  <c r="AP344" i="47"/>
  <c r="AO345" i="47"/>
  <c r="AP345" i="47"/>
  <c r="AO346" i="47"/>
  <c r="AP346" i="47"/>
  <c r="AO106" i="47"/>
  <c r="AP106" i="47"/>
  <c r="AO107" i="47"/>
  <c r="AP107" i="47"/>
  <c r="AO287" i="47"/>
  <c r="AP287" i="47"/>
  <c r="AO288" i="47"/>
  <c r="AP288" i="47"/>
  <c r="AO289" i="47"/>
  <c r="AP289" i="47"/>
  <c r="AO108" i="47"/>
  <c r="AP108" i="47"/>
  <c r="AO109" i="47"/>
  <c r="AP109" i="47"/>
  <c r="AO347" i="47"/>
  <c r="AP347" i="47"/>
  <c r="AO348" i="47"/>
  <c r="AP348" i="47"/>
  <c r="AO349" i="47"/>
  <c r="AP349" i="47"/>
  <c r="AO350" i="47"/>
  <c r="AP350" i="47"/>
  <c r="AO351" i="47"/>
  <c r="AP351" i="47"/>
  <c r="AO110" i="47"/>
  <c r="AP110" i="47"/>
  <c r="AO111" i="47"/>
  <c r="AP111" i="47"/>
  <c r="AO352" i="47"/>
  <c r="AP352" i="47"/>
  <c r="AO353" i="47"/>
  <c r="AP353" i="47"/>
  <c r="AO354" i="47"/>
  <c r="AP354" i="47"/>
  <c r="AO355" i="47"/>
  <c r="AP355" i="47"/>
  <c r="AO356" i="47"/>
  <c r="AP356" i="47"/>
  <c r="AO112" i="47"/>
  <c r="AP112" i="47"/>
  <c r="AO357" i="47"/>
  <c r="AP357" i="47"/>
  <c r="AO113" i="47"/>
  <c r="AP113" i="47"/>
  <c r="AO358" i="47"/>
  <c r="AP358" i="47"/>
  <c r="AO359" i="47"/>
  <c r="AP359" i="47"/>
  <c r="AO360" i="47"/>
  <c r="AP360" i="47"/>
  <c r="AO114" i="47"/>
  <c r="AP114" i="47"/>
  <c r="AO290" i="47"/>
  <c r="AP290" i="47"/>
  <c r="AO361" i="47"/>
  <c r="AP361" i="47"/>
  <c r="AO362" i="47"/>
  <c r="AP362" i="47"/>
  <c r="AO363" i="47"/>
  <c r="AP363" i="47"/>
  <c r="AO364" i="47"/>
  <c r="AP364" i="47"/>
  <c r="AO365" i="47"/>
  <c r="AP365" i="47"/>
  <c r="AO366" i="47"/>
  <c r="AP366" i="47"/>
  <c r="AO367" i="47"/>
  <c r="AP367" i="47"/>
  <c r="AO368" i="47"/>
  <c r="AP368" i="47"/>
  <c r="AO115" i="47"/>
  <c r="AP115" i="47"/>
  <c r="AO116" i="47"/>
  <c r="AP116" i="47"/>
  <c r="AO291" i="47"/>
  <c r="AP291" i="47"/>
  <c r="AO369" i="47"/>
  <c r="AP369" i="47"/>
  <c r="AO370" i="47"/>
  <c r="AP370" i="47"/>
  <c r="AO117" i="47"/>
  <c r="AP117" i="47"/>
  <c r="AO292" i="47"/>
  <c r="AP292" i="47"/>
  <c r="AO315" i="47"/>
  <c r="AP315" i="47"/>
  <c r="AO316" i="47"/>
  <c r="AP316" i="47"/>
  <c r="AO317" i="47"/>
  <c r="AP317" i="47"/>
  <c r="AO318" i="47"/>
  <c r="AP318" i="47"/>
  <c r="AO371" i="47"/>
  <c r="AP371" i="47"/>
  <c r="AO372" i="47"/>
  <c r="AP372" i="47"/>
  <c r="AO373" i="47"/>
  <c r="AP373" i="47"/>
  <c r="AO374" i="47"/>
  <c r="AP374" i="47"/>
  <c r="AO375" i="47"/>
  <c r="AP375" i="47"/>
  <c r="AO376" i="47"/>
  <c r="AP376" i="47"/>
  <c r="AO377" i="47"/>
  <c r="AP377" i="47"/>
  <c r="AO378" i="47"/>
  <c r="AP378" i="47"/>
  <c r="AO379" i="47"/>
  <c r="AP379" i="47"/>
  <c r="AO380" i="47"/>
  <c r="AP380" i="47"/>
  <c r="AO319" i="47"/>
  <c r="AP319" i="47"/>
  <c r="AO381" i="47"/>
  <c r="AP381" i="47"/>
  <c r="AO382" i="47"/>
  <c r="AP382" i="47"/>
  <c r="AO383" i="47"/>
  <c r="AP383" i="47"/>
  <c r="AO384" i="47"/>
  <c r="AP384" i="47"/>
  <c r="AO385" i="47"/>
  <c r="AP385" i="47"/>
  <c r="AO118" i="47"/>
  <c r="AP118" i="47"/>
  <c r="AO119" i="47"/>
  <c r="AP119" i="47"/>
  <c r="AO120" i="47"/>
  <c r="AP120" i="47"/>
  <c r="AO293" i="47"/>
  <c r="AP293" i="47"/>
  <c r="AO386" i="47"/>
  <c r="AP386" i="47"/>
  <c r="AO387" i="47"/>
  <c r="AP387" i="47"/>
  <c r="AO388" i="47"/>
  <c r="AP388" i="47"/>
  <c r="AO389" i="47"/>
  <c r="AP389" i="47"/>
  <c r="AO390" i="47"/>
  <c r="AP390" i="47"/>
  <c r="AO391" i="47"/>
  <c r="AP391" i="47"/>
  <c r="AO392" i="47"/>
  <c r="AP392" i="47"/>
  <c r="AO393" i="47"/>
  <c r="AP393" i="47"/>
  <c r="AO121" i="47"/>
  <c r="AP121" i="47"/>
  <c r="AO122" i="47"/>
  <c r="AP122" i="47"/>
  <c r="AO123" i="47"/>
  <c r="AP123" i="47"/>
  <c r="AO294" i="47"/>
  <c r="AP294" i="47"/>
  <c r="AO320" i="47"/>
  <c r="AP320" i="47"/>
  <c r="AO321" i="47"/>
  <c r="AP321" i="47"/>
  <c r="AO394" i="47"/>
  <c r="AP394" i="47"/>
  <c r="AO395" i="47"/>
  <c r="AP395" i="47"/>
  <c r="AO396" i="47"/>
  <c r="AP396" i="47"/>
  <c r="AO397" i="47"/>
  <c r="AP397" i="47"/>
  <c r="AO398" i="47"/>
  <c r="AP398" i="47"/>
  <c r="AO124" i="47"/>
  <c r="AP124" i="47"/>
  <c r="AO295" i="47"/>
  <c r="AP295" i="47"/>
  <c r="AO322" i="47"/>
  <c r="AP322" i="47"/>
  <c r="AO399" i="47"/>
  <c r="AP399" i="47"/>
  <c r="AO400" i="47"/>
  <c r="AP400" i="47"/>
  <c r="AO401" i="47"/>
  <c r="AP401" i="47"/>
  <c r="AO402" i="47"/>
  <c r="AP402" i="47"/>
  <c r="AO403" i="47"/>
  <c r="AP403" i="47"/>
  <c r="AO404" i="47"/>
  <c r="AP404" i="47"/>
  <c r="AO405" i="47"/>
  <c r="AP405" i="47"/>
  <c r="AO406" i="47"/>
  <c r="AP406" i="47"/>
  <c r="AO407" i="47"/>
  <c r="AP407" i="47"/>
  <c r="AO296" i="47"/>
  <c r="AP296" i="47"/>
  <c r="AO323" i="47"/>
  <c r="AP323" i="47"/>
  <c r="AO324" i="47"/>
  <c r="AP324" i="47"/>
  <c r="AO408" i="47"/>
  <c r="AP408" i="47"/>
  <c r="AO409" i="47"/>
  <c r="AP409" i="47"/>
  <c r="AO410" i="47"/>
  <c r="AP410" i="47"/>
  <c r="AO411" i="47"/>
  <c r="AP411" i="47"/>
  <c r="AO412" i="47"/>
  <c r="AP412" i="47"/>
  <c r="AO413" i="47"/>
  <c r="AP413" i="47"/>
  <c r="AO414" i="47"/>
  <c r="AP414" i="47"/>
  <c r="AO125" i="47"/>
  <c r="AP125" i="47"/>
  <c r="AO325" i="47"/>
  <c r="AP325" i="47"/>
  <c r="AO326" i="47"/>
  <c r="AP326" i="47"/>
  <c r="AO415" i="47"/>
  <c r="AP415" i="47"/>
  <c r="AO416" i="47"/>
  <c r="AP416" i="47"/>
  <c r="AO417" i="47"/>
  <c r="AP417" i="47"/>
  <c r="AO418" i="47"/>
  <c r="AP418" i="47"/>
  <c r="AO419" i="47"/>
  <c r="AP419" i="47"/>
  <c r="AO420" i="47"/>
  <c r="AP420" i="47"/>
  <c r="AO421" i="47"/>
  <c r="AP421" i="47"/>
  <c r="AO422" i="47"/>
  <c r="AP422" i="47"/>
  <c r="AO297" i="47"/>
  <c r="AP297" i="47"/>
  <c r="AO298" i="47"/>
  <c r="AP298" i="47"/>
  <c r="AO299" i="47"/>
  <c r="AP299" i="47"/>
  <c r="AO300" i="47"/>
  <c r="AP300" i="47"/>
  <c r="AO327" i="47"/>
  <c r="AP327" i="47"/>
  <c r="AO423" i="47"/>
  <c r="AP423" i="47"/>
  <c r="AO424" i="47"/>
  <c r="AP424" i="47"/>
  <c r="AO425" i="47"/>
  <c r="AP425" i="47"/>
  <c r="AO426" i="47"/>
  <c r="AP426" i="47"/>
  <c r="AO427" i="47"/>
  <c r="AP427" i="47"/>
  <c r="AO428" i="47"/>
  <c r="AP428" i="47"/>
  <c r="AO429" i="47"/>
  <c r="AP429" i="47"/>
  <c r="AO430" i="47"/>
  <c r="AP430" i="47"/>
  <c r="AO431" i="47"/>
  <c r="AP431" i="47"/>
  <c r="AO432" i="47"/>
  <c r="AP432" i="47"/>
  <c r="AO433" i="47"/>
  <c r="AP433" i="47"/>
  <c r="AO434" i="47"/>
  <c r="AP434" i="47"/>
  <c r="AO435" i="47"/>
  <c r="AP435" i="47"/>
  <c r="AO436" i="47"/>
  <c r="AP436" i="47"/>
  <c r="AO437" i="47"/>
  <c r="AP437" i="47"/>
  <c r="AO438" i="47"/>
  <c r="AP438" i="47"/>
  <c r="AO439" i="47"/>
  <c r="AP439" i="47"/>
  <c r="AO126" i="47"/>
  <c r="AP126" i="47"/>
  <c r="AO301" i="47"/>
  <c r="AP301" i="47"/>
  <c r="AO302" i="47"/>
  <c r="AP302" i="47"/>
  <c r="AO328" i="47"/>
  <c r="AP328" i="47"/>
  <c r="AO329" i="47"/>
  <c r="AP329" i="47"/>
  <c r="AO440" i="47"/>
  <c r="AP440" i="47"/>
  <c r="AO441" i="47"/>
  <c r="AP441" i="47"/>
  <c r="AO442" i="47"/>
  <c r="AP442" i="47"/>
  <c r="AO443" i="47"/>
  <c r="AP443" i="47"/>
  <c r="AO444" i="47"/>
  <c r="AP444" i="47"/>
  <c r="AO445" i="47"/>
  <c r="AP445" i="47"/>
  <c r="AO303" i="47"/>
  <c r="AP303" i="47"/>
  <c r="AO304" i="47"/>
  <c r="AP304" i="47"/>
  <c r="AO305" i="47"/>
  <c r="AP305" i="47"/>
  <c r="AO446" i="47"/>
  <c r="AP446" i="47"/>
  <c r="AO447" i="47"/>
  <c r="AP447" i="47"/>
  <c r="AO448" i="47"/>
  <c r="AP448" i="47"/>
  <c r="AO449" i="47"/>
  <c r="AP449" i="47"/>
  <c r="AO450" i="47"/>
  <c r="AP450" i="47"/>
  <c r="AO451" i="47"/>
  <c r="AP451" i="47"/>
  <c r="AO452" i="47"/>
  <c r="AP452" i="47"/>
  <c r="AO453" i="47"/>
  <c r="AP453" i="47"/>
  <c r="AO127" i="47"/>
  <c r="AP127" i="47"/>
  <c r="AO454" i="47"/>
  <c r="AP454" i="47"/>
  <c r="AO455" i="47"/>
  <c r="AP455" i="47"/>
  <c r="AO456" i="47"/>
  <c r="AP456" i="47"/>
  <c r="AO457" i="47"/>
  <c r="AP457" i="47"/>
  <c r="AO128" i="47"/>
  <c r="AP128" i="47"/>
  <c r="AO330" i="47"/>
  <c r="AP330" i="47"/>
  <c r="AO331" i="47"/>
  <c r="AP331" i="47"/>
  <c r="AO332" i="47"/>
  <c r="AP332" i="47"/>
  <c r="AO458" i="47"/>
  <c r="AP458" i="47"/>
  <c r="AO459" i="47"/>
  <c r="AP459" i="47"/>
  <c r="AO460" i="47"/>
  <c r="AP460" i="47"/>
  <c r="AO461" i="47"/>
  <c r="AP461" i="47"/>
  <c r="AO462" i="47"/>
  <c r="AP462" i="47"/>
  <c r="AO463" i="47"/>
  <c r="AP463" i="47"/>
  <c r="AO129" i="47"/>
  <c r="AP129" i="47"/>
  <c r="AO306" i="47"/>
  <c r="AP306" i="47"/>
  <c r="AO333" i="47"/>
  <c r="AP333" i="47"/>
  <c r="AO464" i="47"/>
  <c r="AP464" i="47"/>
  <c r="AO465" i="47"/>
  <c r="AP465" i="47"/>
  <c r="AO466" i="47"/>
  <c r="AP466" i="47"/>
  <c r="AO467" i="47"/>
  <c r="AP467" i="47"/>
  <c r="AO468" i="47"/>
  <c r="AP468" i="47"/>
  <c r="AO130" i="47"/>
  <c r="AP130" i="47"/>
  <c r="AO131" i="47"/>
  <c r="AP131" i="47"/>
  <c r="AO307" i="47"/>
  <c r="AP307" i="47"/>
  <c r="AO334" i="47"/>
  <c r="AP334" i="47"/>
  <c r="AO469" i="47"/>
  <c r="AP469" i="47"/>
  <c r="AO470" i="47"/>
  <c r="AP470" i="47"/>
  <c r="AO471" i="47"/>
  <c r="AP471" i="47"/>
  <c r="AO472" i="47"/>
  <c r="AP472" i="47"/>
  <c r="AO132" i="47"/>
  <c r="AP132" i="47"/>
  <c r="AO133" i="47"/>
  <c r="AP133" i="47"/>
  <c r="AO134" i="47"/>
  <c r="AP134" i="47"/>
  <c r="AO308" i="47"/>
  <c r="AP308" i="47"/>
  <c r="AO335" i="47"/>
  <c r="AP335" i="47"/>
  <c r="AO336" i="47"/>
  <c r="AP336" i="47"/>
  <c r="AO473" i="47"/>
  <c r="AP473" i="47"/>
  <c r="AO474" i="47"/>
  <c r="AP474" i="47"/>
  <c r="AO475" i="47"/>
  <c r="AP475" i="47"/>
  <c r="AO476" i="47"/>
  <c r="AP476" i="47"/>
  <c r="AO309" i="47"/>
  <c r="AP309" i="47"/>
  <c r="AO477" i="47"/>
  <c r="AP477" i="47"/>
  <c r="AO478" i="47"/>
  <c r="AP478" i="47"/>
  <c r="AO479" i="47"/>
  <c r="AP479" i="47"/>
  <c r="AO480" i="47"/>
  <c r="AP480" i="47"/>
  <c r="AO135" i="47"/>
  <c r="AP135" i="47"/>
  <c r="AO481" i="47"/>
  <c r="AP481" i="47"/>
  <c r="AO482" i="47"/>
  <c r="AP482" i="47"/>
  <c r="AO483" i="47"/>
  <c r="AP483" i="47"/>
  <c r="AO484" i="47"/>
  <c r="AP484" i="47"/>
  <c r="AO485" i="47"/>
  <c r="AP485" i="47"/>
  <c r="AO486" i="47"/>
  <c r="AP486" i="47"/>
  <c r="AO487" i="47"/>
  <c r="AP487" i="47"/>
  <c r="AO488" i="47"/>
  <c r="AP488" i="47"/>
  <c r="AO136" i="47"/>
  <c r="AP136" i="47"/>
  <c r="AO489" i="47"/>
  <c r="AP489" i="47"/>
  <c r="AO490" i="47"/>
  <c r="AP490" i="47"/>
  <c r="AO491" i="47"/>
  <c r="AP491" i="47"/>
  <c r="AO137" i="47"/>
  <c r="AP137" i="47"/>
  <c r="AO310" i="47"/>
  <c r="AP310" i="47"/>
  <c r="AO492" i="47"/>
  <c r="AP492" i="47"/>
  <c r="AO493" i="47"/>
  <c r="AP493" i="47"/>
  <c r="AO494" i="47"/>
  <c r="AP494" i="47"/>
  <c r="AO495" i="47"/>
  <c r="AP495" i="47"/>
  <c r="AO138" i="47"/>
  <c r="AP138" i="47"/>
  <c r="AO311" i="47"/>
  <c r="AP311" i="47"/>
  <c r="AO496" i="47"/>
  <c r="AP496" i="47"/>
  <c r="AO497" i="47"/>
  <c r="AP497" i="47"/>
  <c r="AO139" i="47"/>
  <c r="AP139" i="47"/>
  <c r="AO498" i="47"/>
  <c r="AP498" i="47"/>
  <c r="AO499" i="47"/>
  <c r="AP499" i="47"/>
  <c r="AO140" i="47"/>
  <c r="AP140" i="47"/>
  <c r="AO500" i="47"/>
  <c r="AP500" i="47"/>
  <c r="AO501" i="47"/>
  <c r="AP501" i="47"/>
  <c r="AO502" i="47"/>
  <c r="AP502" i="47"/>
  <c r="AO503" i="47"/>
  <c r="AP503" i="47"/>
  <c r="AO337" i="47"/>
  <c r="AP337" i="47"/>
  <c r="AO504" i="47"/>
  <c r="AP504" i="47"/>
  <c r="AO505" i="47"/>
  <c r="AP505" i="47"/>
  <c r="AO312" i="47"/>
  <c r="AP312" i="47"/>
  <c r="AO506" i="47"/>
  <c r="AP506" i="47"/>
  <c r="AO507" i="47"/>
  <c r="AP507" i="47"/>
  <c r="AO508" i="47"/>
  <c r="AP508" i="47"/>
  <c r="AO509" i="47"/>
  <c r="AP509" i="47"/>
  <c r="AO141" i="47"/>
  <c r="AP141" i="47"/>
  <c r="AO510" i="47"/>
  <c r="AP510" i="47"/>
  <c r="AO511" i="47"/>
  <c r="AP511" i="47"/>
  <c r="AO512" i="47"/>
  <c r="AP512" i="47"/>
  <c r="AO513" i="47"/>
  <c r="AP513" i="47"/>
  <c r="AO514" i="47"/>
  <c r="AP514" i="47"/>
  <c r="AO515" i="47"/>
  <c r="AP515" i="47"/>
  <c r="AO516" i="47"/>
  <c r="AP516" i="47"/>
  <c r="AO546" i="47"/>
  <c r="AP546" i="47"/>
  <c r="AO517" i="47"/>
  <c r="AP517" i="47"/>
  <c r="AO518" i="47"/>
  <c r="AP518" i="47"/>
  <c r="AO519" i="47"/>
  <c r="AP519" i="47"/>
  <c r="AO520" i="47"/>
  <c r="AP520" i="47"/>
  <c r="AO521" i="47"/>
  <c r="AP521" i="47"/>
  <c r="AO522" i="47"/>
  <c r="AP522" i="47"/>
  <c r="AO523" i="47"/>
  <c r="AP523" i="47"/>
  <c r="AO524" i="47"/>
  <c r="AP524" i="47"/>
  <c r="AO313" i="47"/>
  <c r="AP313" i="47"/>
  <c r="AO142" i="47"/>
  <c r="AP142" i="47"/>
  <c r="AO525" i="47"/>
  <c r="AP525" i="47"/>
  <c r="AO526" i="47"/>
  <c r="AP526" i="47"/>
  <c r="AO547" i="47"/>
  <c r="AP547" i="47"/>
  <c r="AO527" i="47"/>
  <c r="AP527" i="47"/>
  <c r="AO528" i="47"/>
  <c r="AP528" i="47"/>
  <c r="AO529" i="47"/>
  <c r="AP529" i="47"/>
  <c r="AO143" i="47"/>
  <c r="AP143" i="47"/>
  <c r="AO530" i="47"/>
  <c r="AP530" i="47"/>
  <c r="AO531" i="47"/>
  <c r="AP531" i="47"/>
  <c r="AO144" i="47"/>
  <c r="AP144" i="47"/>
  <c r="AO532" i="47"/>
  <c r="AP532" i="47"/>
  <c r="AO145" i="47"/>
  <c r="AP145" i="47"/>
  <c r="AO314" i="47"/>
  <c r="AP314" i="47"/>
  <c r="AO146" i="47"/>
  <c r="AP146" i="47"/>
  <c r="AO147" i="47"/>
  <c r="AP147" i="47"/>
  <c r="AO533" i="47"/>
  <c r="AP533" i="47"/>
  <c r="AO534" i="47"/>
  <c r="AP534" i="47"/>
  <c r="AO535" i="47"/>
  <c r="AP535" i="47"/>
  <c r="AO548" i="47"/>
  <c r="AP548" i="47"/>
  <c r="AO148" i="47"/>
  <c r="AP148" i="47"/>
  <c r="AO149" i="47"/>
  <c r="AP149" i="47"/>
  <c r="AO150" i="47"/>
  <c r="AP150" i="47"/>
  <c r="AO536" i="47"/>
  <c r="AP536" i="47"/>
  <c r="AO537" i="47"/>
  <c r="AP537" i="47"/>
  <c r="AO538" i="47"/>
  <c r="AP538" i="47"/>
  <c r="AO151" i="47"/>
  <c r="AP151" i="47"/>
  <c r="AO152" i="47"/>
  <c r="AP152" i="47"/>
  <c r="AO539" i="47"/>
  <c r="AP539" i="47"/>
  <c r="AO540" i="47"/>
  <c r="AP540" i="47"/>
  <c r="AO153" i="47"/>
  <c r="AP153" i="47"/>
  <c r="AO541" i="47"/>
  <c r="AP541" i="47"/>
  <c r="AO154" i="47"/>
  <c r="AP154" i="47"/>
  <c r="AO542" i="47"/>
  <c r="AP542" i="47"/>
  <c r="AO155" i="47"/>
  <c r="AP155" i="47"/>
  <c r="AO156" i="47"/>
  <c r="AP156" i="47"/>
  <c r="AO157" i="47"/>
  <c r="AP157" i="47"/>
  <c r="AO158" i="47"/>
  <c r="AP158" i="47"/>
  <c r="AO159" i="47"/>
  <c r="AP159" i="47"/>
  <c r="AO543" i="47"/>
  <c r="AP543" i="47"/>
  <c r="AO544" i="47"/>
  <c r="AP544" i="47"/>
  <c r="AO545" i="47"/>
  <c r="AP545" i="47"/>
  <c r="AP570" i="47" l="1"/>
  <c r="AO570" i="47"/>
  <c r="AP563" i="47" l="1"/>
  <c r="AO563" i="47"/>
  <c r="AP562" i="47"/>
  <c r="AO562" i="47"/>
  <c r="AP561" i="47"/>
  <c r="AO561" i="47"/>
  <c r="AP560" i="47"/>
  <c r="AO560" i="47"/>
  <c r="AP559" i="47"/>
  <c r="AO559" i="47"/>
  <c r="AP558" i="47"/>
  <c r="AO558" i="47"/>
  <c r="AP557" i="47"/>
  <c r="AO557" i="47"/>
  <c r="AP556" i="47"/>
  <c r="AO556" i="47"/>
  <c r="AP555" i="47"/>
  <c r="AO555" i="47"/>
  <c r="AP554" i="47"/>
  <c r="AO554" i="47"/>
  <c r="AP553" i="47"/>
  <c r="AO553" i="47"/>
  <c r="AO564" i="47" l="1"/>
  <c r="AP564" i="47"/>
  <c r="AO565" i="47"/>
  <c r="AP565" i="47"/>
  <c r="AO566" i="47"/>
  <c r="AP566" i="47"/>
  <c r="AO567" i="47"/>
  <c r="AP567" i="47"/>
  <c r="AO568" i="47" l="1"/>
  <c r="AP568" i="47"/>
  <c r="AO569" i="47"/>
  <c r="AP569" i="47"/>
  <c r="F10" i="35" l="1"/>
  <c r="E10" i="35"/>
  <c r="F8" i="35"/>
  <c r="AO3" i="47" l="1"/>
  <c r="AP3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유 재현</author>
  </authors>
  <commentList>
    <comment ref="E8" authorId="0" shapeId="0" xr:uid="{7B26FA9F-E709-422E-A2DA-C954C1F0FB24}">
      <text>
        <r>
          <rPr>
            <b/>
            <sz val="9"/>
            <color rgb="FF000000"/>
            <rFont val="Pretendard"/>
          </rPr>
          <t>채용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캘린더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사용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팁</t>
        </r>
        <r>
          <rPr>
            <sz val="9"/>
            <color rgb="FF000000"/>
            <rFont val="Pretendard"/>
          </rPr>
          <t xml:space="preserve">
</t>
        </r>
        <r>
          <rPr>
            <sz val="9"/>
            <color rgb="FF000000"/>
            <rFont val="Pretendard"/>
          </rPr>
          <t>화상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면접이냐</t>
        </r>
        <r>
          <rPr>
            <sz val="9"/>
            <color rgb="FF000000"/>
            <rFont val="Pretendard"/>
          </rPr>
          <t xml:space="preserve">, </t>
        </r>
        <r>
          <rPr>
            <sz val="9"/>
            <color rgb="FF000000"/>
            <rFont val="Pretendard"/>
          </rPr>
          <t>대면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면접이냐에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따라</t>
        </r>
        <r>
          <rPr>
            <sz val="9"/>
            <color rgb="FF000000"/>
            <rFont val="Pretendard"/>
          </rPr>
          <t xml:space="preserve"> Match </t>
        </r>
        <r>
          <rPr>
            <sz val="9"/>
            <color rgb="FF000000"/>
            <rFont val="Pretendard"/>
          </rPr>
          <t>함수의</t>
        </r>
        <r>
          <rPr>
            <sz val="9"/>
            <color rgb="FF000000"/>
            <rFont val="Pretendard"/>
          </rPr>
          <t xml:space="preserve"> 
</t>
        </r>
        <r>
          <rPr>
            <sz val="9"/>
            <color rgb="FF000000"/>
            <rFont val="Pretendard"/>
          </rPr>
          <t xml:space="preserve">column_num </t>
        </r>
        <r>
          <rPr>
            <sz val="9"/>
            <color rgb="FF000000"/>
            <rFont val="Pretendard"/>
          </rPr>
          <t>값이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다르게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기입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되어야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합니다</t>
        </r>
        <r>
          <rPr>
            <sz val="9"/>
            <color rgb="FF000000"/>
            <rFont val="Pretendard"/>
          </rPr>
          <t xml:space="preserve">.
</t>
        </r>
        <r>
          <rPr>
            <sz val="9"/>
            <color rgb="FF000000"/>
            <rFont val="Pretendard"/>
          </rPr>
          <t xml:space="preserve">
</t>
        </r>
        <r>
          <rPr>
            <sz val="9"/>
            <color rgb="FF000000"/>
            <rFont val="Pretendard"/>
          </rPr>
          <t>따라서</t>
        </r>
        <r>
          <rPr>
            <sz val="9"/>
            <color rgb="FF000000"/>
            <rFont val="Pretendard"/>
          </rPr>
          <t xml:space="preserve">, </t>
        </r>
        <r>
          <rPr>
            <sz val="9"/>
            <color rgb="FF000000"/>
            <rFont val="Pretendard"/>
          </rPr>
          <t>샘플에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따라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화상면접의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경우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지원자</t>
        </r>
        <r>
          <rPr>
            <sz val="9"/>
            <color rgb="FF000000"/>
            <rFont val="Pretendard"/>
          </rPr>
          <t xml:space="preserve">B,C
</t>
        </r>
        <r>
          <rPr>
            <sz val="9"/>
            <color rgb="FF000000"/>
            <rFont val="Pretendard"/>
          </rPr>
          <t>대면면접의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경우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지원자</t>
        </r>
        <r>
          <rPr>
            <sz val="9"/>
            <color rgb="FF000000"/>
            <rFont val="Pretendard"/>
          </rPr>
          <t>A,D</t>
        </r>
        <r>
          <rPr>
            <sz val="9"/>
            <color rgb="FF000000"/>
            <rFont val="Pretendard"/>
          </rPr>
          <t>의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함수값을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복사해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사용하시면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됩니다</t>
        </r>
        <r>
          <rPr>
            <sz val="9"/>
            <color rgb="FF000000"/>
            <rFont val="Pretendard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유 재현</author>
  </authors>
  <commentList>
    <comment ref="E9" authorId="0" shapeId="0" xr:uid="{67805C2D-06B5-4495-BD79-B86A499F8F93}">
      <text>
        <r>
          <rPr>
            <b/>
            <sz val="9"/>
            <color rgb="FF000000"/>
            <rFont val="Pretendard"/>
          </rPr>
          <t>채용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캘린더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사용</t>
        </r>
        <r>
          <rPr>
            <b/>
            <sz val="9"/>
            <color rgb="FF000000"/>
            <rFont val="Pretendard"/>
          </rPr>
          <t xml:space="preserve"> </t>
        </r>
        <r>
          <rPr>
            <b/>
            <sz val="9"/>
            <color rgb="FF000000"/>
            <rFont val="Pretendard"/>
          </rPr>
          <t>팁</t>
        </r>
        <r>
          <rPr>
            <b/>
            <sz val="9"/>
            <color rgb="FF000000"/>
            <rFont val="Pretendard"/>
          </rPr>
          <t xml:space="preserve">
</t>
        </r>
        <r>
          <rPr>
            <sz val="9"/>
            <color rgb="FF000000"/>
            <rFont val="Pretendard"/>
          </rPr>
          <t>raw data</t>
        </r>
        <r>
          <rPr>
            <sz val="9"/>
            <color rgb="FF000000"/>
            <rFont val="Pretendard"/>
          </rPr>
          <t>의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직무명과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동일한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직무명을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기입하셔야</t>
        </r>
        <r>
          <rPr>
            <sz val="9"/>
            <color rgb="FF000000"/>
            <rFont val="Pretendard"/>
          </rPr>
          <t xml:space="preserve">
</t>
        </r>
        <r>
          <rPr>
            <sz val="9"/>
            <color rgb="FF000000"/>
            <rFont val="Pretendard"/>
          </rPr>
          <t>정확하게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값을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불러올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수</t>
        </r>
        <r>
          <rPr>
            <sz val="9"/>
            <color rgb="FF000000"/>
            <rFont val="Pretendard"/>
          </rPr>
          <t xml:space="preserve"> </t>
        </r>
        <r>
          <rPr>
            <sz val="9"/>
            <color rgb="FF000000"/>
            <rFont val="Pretendard"/>
          </rPr>
          <t>있습니다</t>
        </r>
        <r>
          <rPr>
            <sz val="9"/>
            <color rgb="FF000000"/>
            <rFont val="Pretendard"/>
          </rPr>
          <t>.</t>
        </r>
      </text>
    </comment>
  </commentList>
</comments>
</file>

<file path=xl/sharedStrings.xml><?xml version="1.0" encoding="utf-8"?>
<sst xmlns="http://schemas.openxmlformats.org/spreadsheetml/2006/main" count="221" uniqueCount="146">
  <si>
    <t>화상면접(JOBFLEX)</t>
  </si>
  <si>
    <t>화상면접(구글미트)</t>
  </si>
  <si>
    <t>대면면접</t>
  </si>
  <si>
    <t>대면면접(PT발표 포함)</t>
  </si>
  <si>
    <t>9월 2주차</t>
    <phoneticPr fontId="2" type="noConversion"/>
  </si>
  <si>
    <t>9/4(월)</t>
    <phoneticPr fontId="2" type="noConversion"/>
  </si>
  <si>
    <t>9/5(화)</t>
    <phoneticPr fontId="2" type="noConversion"/>
  </si>
  <si>
    <t>9/6(수)</t>
    <phoneticPr fontId="2" type="noConversion"/>
  </si>
  <si>
    <t>9/7(목)</t>
    <phoneticPr fontId="2" type="noConversion"/>
  </si>
  <si>
    <t>9/8(금)</t>
    <phoneticPr fontId="2" type="noConversion"/>
  </si>
  <si>
    <t>지원자 C</t>
    <phoneticPr fontId="2" type="noConversion"/>
  </si>
  <si>
    <t>지원자 A</t>
    <phoneticPr fontId="2" type="noConversion"/>
  </si>
  <si>
    <t>지원자 B</t>
    <phoneticPr fontId="2" type="noConversion"/>
  </si>
  <si>
    <t>9월 3주차</t>
    <phoneticPr fontId="2" type="noConversion"/>
  </si>
  <si>
    <t>9/18(월)</t>
    <phoneticPr fontId="2" type="noConversion"/>
  </si>
  <si>
    <t>9/19(화)</t>
    <phoneticPr fontId="2" type="noConversion"/>
  </si>
  <si>
    <t>9/20(수)</t>
    <phoneticPr fontId="2" type="noConversion"/>
  </si>
  <si>
    <t xml:space="preserve"> </t>
    <phoneticPr fontId="2" type="noConversion"/>
  </si>
  <si>
    <t>9/22(금)</t>
    <phoneticPr fontId="2" type="noConversion"/>
  </si>
  <si>
    <t>지원자 D</t>
    <phoneticPr fontId="2" type="noConversion"/>
  </si>
  <si>
    <t>기간/상시</t>
    <phoneticPr fontId="2" type="noConversion"/>
  </si>
  <si>
    <t>진행중/채용완료</t>
    <phoneticPr fontId="2" type="noConversion"/>
  </si>
  <si>
    <t>No.</t>
    <phoneticPr fontId="2" type="noConversion"/>
  </si>
  <si>
    <t>채용구분</t>
    <phoneticPr fontId="2" type="noConversion"/>
  </si>
  <si>
    <t>공고진행</t>
    <phoneticPr fontId="2" type="noConversion"/>
  </si>
  <si>
    <t>직무명</t>
    <phoneticPr fontId="2" type="noConversion"/>
  </si>
  <si>
    <t>비고</t>
    <phoneticPr fontId="2" type="noConversion"/>
  </si>
  <si>
    <t>모집시작일</t>
    <phoneticPr fontId="2" type="noConversion"/>
  </si>
  <si>
    <t>모집마감일</t>
    <phoneticPr fontId="2" type="noConversion"/>
  </si>
  <si>
    <t>모집경과일</t>
    <phoneticPr fontId="2" type="noConversion"/>
  </si>
  <si>
    <t>채용 프로세스</t>
    <phoneticPr fontId="2" type="noConversion"/>
  </si>
  <si>
    <t>채용전형</t>
    <phoneticPr fontId="2" type="noConversion"/>
  </si>
  <si>
    <t>요청셀</t>
    <phoneticPr fontId="2" type="noConversion"/>
  </si>
  <si>
    <t>평가자</t>
    <phoneticPr fontId="2" type="noConversion"/>
  </si>
  <si>
    <t>채용완료</t>
    <phoneticPr fontId="2" type="noConversion"/>
  </si>
  <si>
    <t>서류</t>
    <phoneticPr fontId="2" type="noConversion"/>
  </si>
  <si>
    <t>역량검사</t>
    <phoneticPr fontId="2" type="noConversion"/>
  </si>
  <si>
    <t>사전과제</t>
    <phoneticPr fontId="2" type="noConversion"/>
  </si>
  <si>
    <t>1차면접(화상면접)</t>
    <phoneticPr fontId="2" type="noConversion"/>
  </si>
  <si>
    <t>2차면접(대면면접)</t>
    <phoneticPr fontId="2" type="noConversion"/>
  </si>
  <si>
    <t>총 지원자 수</t>
    <phoneticPr fontId="2" type="noConversion"/>
  </si>
  <si>
    <t>미평가</t>
    <phoneticPr fontId="2" type="noConversion"/>
  </si>
  <si>
    <t>역검진행중</t>
    <phoneticPr fontId="2" type="noConversion"/>
  </si>
  <si>
    <t>사전과제중</t>
    <phoneticPr fontId="2" type="noConversion"/>
  </si>
  <si>
    <t>1차면접 예정</t>
    <phoneticPr fontId="2" type="noConversion"/>
  </si>
  <si>
    <t>2차면접 예정</t>
    <phoneticPr fontId="2" type="noConversion"/>
  </si>
  <si>
    <t>화상면접</t>
    <phoneticPr fontId="2" type="noConversion"/>
  </si>
  <si>
    <t>대면면접</t>
    <phoneticPr fontId="2" type="noConversion"/>
  </si>
  <si>
    <t>기간</t>
    <phoneticPr fontId="2" type="noConversion"/>
  </si>
  <si>
    <t>진행중</t>
    <phoneticPr fontId="2" type="noConversion"/>
  </si>
  <si>
    <t>정보보호 기술보안 담당자</t>
    <phoneticPr fontId="2" type="noConversion"/>
  </si>
  <si>
    <t>서류-역검-대면면접</t>
    <phoneticPr fontId="2" type="noConversion"/>
  </si>
  <si>
    <t>정보보호셀</t>
    <phoneticPr fontId="2" type="noConversion"/>
  </si>
  <si>
    <t>평가자1</t>
    <phoneticPr fontId="2" type="noConversion"/>
  </si>
  <si>
    <t>평가자2</t>
  </si>
  <si>
    <t>평가자3</t>
  </si>
  <si>
    <t>온라인 마케터</t>
    <phoneticPr fontId="2" type="noConversion"/>
  </si>
  <si>
    <t>서류-역검-화상면접-대면면접</t>
    <phoneticPr fontId="2" type="noConversion"/>
  </si>
  <si>
    <t>온라인 마케팅셀</t>
    <phoneticPr fontId="2" type="noConversion"/>
  </si>
  <si>
    <t>HR 담당자</t>
    <phoneticPr fontId="2" type="noConversion"/>
  </si>
  <si>
    <t>HR경영실</t>
    <phoneticPr fontId="2" type="noConversion"/>
  </si>
  <si>
    <t>기술 영업 담당자</t>
    <phoneticPr fontId="2" type="noConversion"/>
  </si>
  <si>
    <t>서류-역검-대면면접(PT발표 포함)</t>
    <phoneticPr fontId="2" type="noConversion"/>
  </si>
  <si>
    <t>신규사업셀</t>
    <phoneticPr fontId="2" type="noConversion"/>
  </si>
  <si>
    <t>서류불합</t>
    <phoneticPr fontId="2" type="noConversion"/>
  </si>
  <si>
    <t>검토중</t>
  </si>
  <si>
    <t>미완료</t>
    <phoneticPr fontId="2" type="noConversion"/>
  </si>
  <si>
    <t>합</t>
    <phoneticPr fontId="2" type="noConversion"/>
  </si>
  <si>
    <t>지원서접수(0) 진행중(1) 전형포기(2) 최종탈락(3) 최종합격(4)</t>
    <phoneticPr fontId="2" type="noConversion"/>
  </si>
  <si>
    <t>면접대상자부터 기입</t>
    <phoneticPr fontId="2" type="noConversion"/>
  </si>
  <si>
    <t>완료</t>
    <phoneticPr fontId="2" type="noConversion"/>
  </si>
  <si>
    <t>불</t>
  </si>
  <si>
    <t>지원 정보</t>
    <phoneticPr fontId="2" type="noConversion"/>
  </si>
  <si>
    <t>서류전형</t>
    <phoneticPr fontId="2" type="noConversion"/>
  </si>
  <si>
    <t>헤드헌터/지원자 정보</t>
    <phoneticPr fontId="2" type="noConversion"/>
  </si>
  <si>
    <t>AI역검전형</t>
    <phoneticPr fontId="2" type="noConversion"/>
  </si>
  <si>
    <t>사전과제 전형</t>
    <phoneticPr fontId="2" type="noConversion"/>
  </si>
  <si>
    <t>화상 면접/1차 면접</t>
  </si>
  <si>
    <t>2차 면접/대면 면접</t>
    <phoneticPr fontId="2" type="noConversion"/>
  </si>
  <si>
    <t>구분</t>
  </si>
  <si>
    <t>채용</t>
  </si>
  <si>
    <t>직군</t>
  </si>
  <si>
    <t>직무</t>
  </si>
  <si>
    <t>성명</t>
    <phoneticPr fontId="2" type="noConversion"/>
  </si>
  <si>
    <t>서류접수일</t>
    <phoneticPr fontId="2" type="noConversion"/>
  </si>
  <si>
    <t>비고</t>
  </si>
  <si>
    <t>서류결과</t>
    <phoneticPr fontId="2" type="noConversion"/>
  </si>
  <si>
    <t>서류
합/불 안내일</t>
    <phoneticPr fontId="2" type="noConversion"/>
  </si>
  <si>
    <t>채널 구분</t>
    <phoneticPr fontId="2" type="noConversion"/>
  </si>
  <si>
    <t>플랫폼</t>
  </si>
  <si>
    <t>이름</t>
    <phoneticPr fontId="2" type="noConversion"/>
  </si>
  <si>
    <t>연락처(유선)</t>
  </si>
  <si>
    <t>연락처(메일)</t>
  </si>
  <si>
    <t>AI역검
안내일</t>
    <phoneticPr fontId="2" type="noConversion"/>
  </si>
  <si>
    <t>일정기한</t>
    <phoneticPr fontId="2" type="noConversion"/>
  </si>
  <si>
    <t>등급</t>
  </si>
  <si>
    <t>역검전형
결과</t>
    <phoneticPr fontId="2" type="noConversion"/>
  </si>
  <si>
    <t>AI역검
합/불 안내일</t>
    <phoneticPr fontId="2" type="noConversion"/>
  </si>
  <si>
    <t>사전과제
안내일</t>
    <phoneticPr fontId="2" type="noConversion"/>
  </si>
  <si>
    <t>사전과제
기한</t>
    <phoneticPr fontId="2" type="noConversion"/>
  </si>
  <si>
    <t>제출여부</t>
    <phoneticPr fontId="2" type="noConversion"/>
  </si>
  <si>
    <t>사전과제
결과</t>
    <phoneticPr fontId="2" type="noConversion"/>
  </si>
  <si>
    <t>사전과제
합/불 안내일</t>
    <phoneticPr fontId="2" type="noConversion"/>
  </si>
  <si>
    <t>면접구분1</t>
    <phoneticPr fontId="2" type="noConversion"/>
  </si>
  <si>
    <t>면접장소1</t>
    <phoneticPr fontId="2" type="noConversion"/>
  </si>
  <si>
    <t>면접일1</t>
  </si>
  <si>
    <t>면접시간1</t>
  </si>
  <si>
    <t>면접 위원1</t>
    <phoneticPr fontId="2" type="noConversion"/>
  </si>
  <si>
    <t>화상면접
결과</t>
    <phoneticPr fontId="2" type="noConversion"/>
  </si>
  <si>
    <t>화상면접
합/불 안내일</t>
    <phoneticPr fontId="2" type="noConversion"/>
  </si>
  <si>
    <t>면접구분</t>
    <phoneticPr fontId="2" type="noConversion"/>
  </si>
  <si>
    <t>면접장소</t>
    <phoneticPr fontId="2" type="noConversion"/>
  </si>
  <si>
    <t>면접일</t>
    <phoneticPr fontId="2" type="noConversion"/>
  </si>
  <si>
    <t>면접시간</t>
    <phoneticPr fontId="2" type="noConversion"/>
  </si>
  <si>
    <t>면접 위원</t>
    <phoneticPr fontId="2" type="noConversion"/>
  </si>
  <si>
    <t>대면면접
결과</t>
    <phoneticPr fontId="2" type="noConversion"/>
  </si>
  <si>
    <t>대면면접
결과 안내일</t>
    <phoneticPr fontId="2" type="noConversion"/>
  </si>
  <si>
    <t>최종결과</t>
    <phoneticPr fontId="2" type="noConversion"/>
  </si>
  <si>
    <t>최종결과
안내일</t>
    <phoneticPr fontId="2" type="noConversion"/>
  </si>
  <si>
    <t>경력</t>
    <phoneticPr fontId="2" type="noConversion"/>
  </si>
  <si>
    <t>개발</t>
    <phoneticPr fontId="2" type="noConversion"/>
  </si>
  <si>
    <t>내부</t>
    <phoneticPr fontId="2" type="noConversion"/>
  </si>
  <si>
    <t>JOBDA</t>
    <phoneticPr fontId="2" type="noConversion"/>
  </si>
  <si>
    <t>010-0000-0000</t>
    <phoneticPr fontId="2" type="noConversion"/>
  </si>
  <si>
    <t>S</t>
    <phoneticPr fontId="2" type="noConversion"/>
  </si>
  <si>
    <t>2차 대면면접</t>
    <phoneticPr fontId="2" type="noConversion"/>
  </si>
  <si>
    <t>15:00-16:00</t>
    <phoneticPr fontId="2" type="noConversion"/>
  </si>
  <si>
    <t>사업</t>
    <phoneticPr fontId="2" type="noConversion"/>
  </si>
  <si>
    <t>010-1111-1111</t>
    <phoneticPr fontId="2" type="noConversion"/>
  </si>
  <si>
    <t>A</t>
    <phoneticPr fontId="2" type="noConversion"/>
  </si>
  <si>
    <t>화상 면접</t>
    <phoneticPr fontId="2" type="noConversion"/>
  </si>
  <si>
    <t>구글 미트</t>
    <phoneticPr fontId="2" type="noConversion"/>
  </si>
  <si>
    <t>13:00-14:00</t>
    <phoneticPr fontId="2" type="noConversion"/>
  </si>
  <si>
    <t>면접 위원2</t>
    <phoneticPr fontId="2" type="noConversion"/>
  </si>
  <si>
    <t>지원</t>
    <phoneticPr fontId="2" type="noConversion"/>
  </si>
  <si>
    <t>JOBFLEX</t>
    <phoneticPr fontId="2" type="noConversion"/>
  </si>
  <si>
    <t>010-2222-2222</t>
    <phoneticPr fontId="2" type="noConversion"/>
  </si>
  <si>
    <t>잡플렉스</t>
    <phoneticPr fontId="2" type="noConversion"/>
  </si>
  <si>
    <t>10:00-11:00</t>
    <phoneticPr fontId="2" type="noConversion"/>
  </si>
  <si>
    <t>010-3333-3333</t>
    <phoneticPr fontId="2" type="noConversion"/>
  </si>
  <si>
    <t>대면먼접 (PT)</t>
    <phoneticPr fontId="2" type="noConversion"/>
  </si>
  <si>
    <t>에이치닷 채용사이트</t>
    <phoneticPr fontId="2" type="noConversion"/>
  </si>
  <si>
    <t>에이치닷 소회의실</t>
    <phoneticPr fontId="2" type="noConversion"/>
  </si>
  <si>
    <t>에이치닷 대회의실</t>
    <phoneticPr fontId="2" type="noConversion"/>
  </si>
  <si>
    <t>2024 채용캘린더</t>
    <phoneticPr fontId="2" type="noConversion"/>
  </si>
  <si>
    <t>2024년 경력직 채용공고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</si>
</sst>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\/dd\(aaa\)"/>
    <numFmt numFmtId="177" formatCode="yy\/mm\/dd\(aaa\)"/>
    <numFmt numFmtId="178" formatCode="mm&quot;월&quot;\ dd&quot;일&quot;"/>
    <numFmt numFmtId="179" formatCode="0_);[Red]\(0\)"/>
    <numFmt numFmtId="180" formatCode="[$-F400]h:mm:ss\ AM/PM"/>
  </numFmts>
  <fonts count="33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1"/>
      <color theme="1"/>
      <name val="Pretendard"/>
      <family val="3"/>
      <charset val="129"/>
    </font>
    <font>
      <b/>
      <sz val="18"/>
      <color theme="1"/>
      <name val="Pretendard"/>
      <family val="3"/>
      <charset val="129"/>
    </font>
    <font>
      <b/>
      <sz val="11"/>
      <color theme="1"/>
      <name val="Pretendard"/>
      <family val="3"/>
      <charset val="129"/>
    </font>
    <font>
      <b/>
      <sz val="11"/>
      <color rgb="FFFF0000"/>
      <name val="Pretendard"/>
      <family val="3"/>
      <charset val="129"/>
    </font>
    <font>
      <b/>
      <sz val="11"/>
      <color rgb="FF0026FF"/>
      <name val="Pretendard"/>
      <family val="3"/>
      <charset val="129"/>
    </font>
    <font>
      <b/>
      <sz val="11"/>
      <color rgb="FF8000FF"/>
      <name val="Pretendard"/>
      <family val="3"/>
      <charset val="129"/>
    </font>
    <font>
      <b/>
      <sz val="11"/>
      <color rgb="FF000000"/>
      <name val="Pretendard"/>
      <family val="3"/>
      <charset val="129"/>
    </font>
    <font>
      <b/>
      <sz val="12"/>
      <color rgb="FFFFFFFF"/>
      <name val="Pretendard"/>
      <family val="3"/>
      <charset val="129"/>
    </font>
    <font>
      <b/>
      <sz val="12"/>
      <color rgb="FF000000"/>
      <name val="Pretendard"/>
      <family val="3"/>
      <charset val="129"/>
    </font>
    <font>
      <b/>
      <sz val="12"/>
      <color theme="1"/>
      <name val="Pretendard"/>
      <family val="3"/>
      <charset val="129"/>
    </font>
    <font>
      <sz val="11"/>
      <color rgb="FF000000"/>
      <name val="Pretendard"/>
      <family val="3"/>
      <charset val="129"/>
    </font>
    <font>
      <b/>
      <sz val="18"/>
      <color theme="0"/>
      <name val="Pretendard"/>
      <family val="3"/>
      <charset val="129"/>
    </font>
    <font>
      <b/>
      <sz val="11"/>
      <color rgb="FFC00000"/>
      <name val="Pretendard"/>
      <family val="3"/>
      <charset val="129"/>
    </font>
    <font>
      <b/>
      <sz val="11"/>
      <color rgb="FF0000FF"/>
      <name val="Pretendard"/>
      <family val="3"/>
      <charset val="129"/>
    </font>
    <font>
      <b/>
      <sz val="14"/>
      <color theme="1"/>
      <name val="Pretendard"/>
      <family val="3"/>
      <charset val="129"/>
    </font>
    <font>
      <b/>
      <sz val="11"/>
      <color theme="0"/>
      <name val="Pretendard"/>
      <family val="3"/>
      <charset val="129"/>
    </font>
    <font>
      <b/>
      <sz val="11"/>
      <color rgb="FF00B050"/>
      <name val="Pretendard"/>
      <family val="3"/>
      <charset val="129"/>
    </font>
    <font>
      <sz val="11"/>
      <name val="Pretendard"/>
      <family val="3"/>
      <charset val="129"/>
    </font>
    <font>
      <b/>
      <sz val="11"/>
      <color rgb="FF4472C4"/>
      <name val="Pretendard"/>
      <family val="3"/>
      <charset val="129"/>
    </font>
    <font>
      <b/>
      <sz val="11"/>
      <name val="Pretendard"/>
      <family val="3"/>
      <charset val="129"/>
    </font>
    <font>
      <b/>
      <sz val="12"/>
      <color theme="0"/>
      <name val="Pretendard"/>
      <family val="3"/>
      <charset val="129"/>
    </font>
    <font>
      <sz val="10"/>
      <color indexed="8"/>
      <name val="Pretendard"/>
      <family val="3"/>
      <charset val="129"/>
    </font>
    <font>
      <sz val="11"/>
      <color theme="0"/>
      <name val="Pretendard"/>
      <family val="3"/>
      <charset val="129"/>
    </font>
    <font>
      <u/>
      <sz val="11"/>
      <color theme="10"/>
      <name val="Pretendard"/>
      <family val="3"/>
      <charset val="129"/>
    </font>
    <font>
      <b/>
      <sz val="9"/>
      <color rgb="FF000000"/>
      <name val="Pretendard"/>
    </font>
    <font>
      <sz val="9"/>
      <color rgb="FF000000"/>
      <name val="Pretendard"/>
    </font>
    <font>
      <b/>
      <sz val="11"/>
      <color theme="1"/>
      <name val="Pretendard"/>
    </font>
    <font>
      <b/>
      <sz val="11"/>
      <color rgb="FF01CE6C"/>
      <name val="Pretendard"/>
      <family val="3"/>
      <charset val="129"/>
    </font>
    <font>
      <b/>
      <sz val="11"/>
      <color rgb="FF01CE6C"/>
      <name val="Pretendard"/>
    </font>
  </fonts>
  <fills count="22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B9FF6E"/>
        <bgColor indexed="64"/>
      </patternFill>
    </fill>
    <fill>
      <patternFill patternType="solid">
        <fgColor rgb="FFDBF8ED"/>
        <bgColor indexed="64"/>
      </patternFill>
    </fill>
    <fill>
      <patternFill patternType="solid">
        <fgColor rgb="FFAFD4B7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4EDCE"/>
        <bgColor indexed="64"/>
      </patternFill>
    </fill>
    <fill>
      <patternFill patternType="solid">
        <fgColor rgb="FF01CE6C"/>
        <bgColor indexed="64"/>
      </patternFill>
    </fill>
    <fill>
      <patternFill patternType="solid">
        <fgColor rgb="FF80EF7F"/>
        <bgColor indexed="64"/>
      </patternFill>
    </fill>
    <fill>
      <patternFill patternType="solid">
        <fgColor rgb="FF80EF7F"/>
        <bgColor rgb="FF000000"/>
      </patternFill>
    </fill>
    <fill>
      <patternFill patternType="solid">
        <fgColor rgb="FF01CE6C"/>
        <bgColor rgb="FF000000"/>
      </patternFill>
    </fill>
    <fill>
      <patternFill patternType="solid">
        <fgColor rgb="FFDBF8ED"/>
        <bgColor rgb="FF000000"/>
      </patternFill>
    </fill>
    <fill>
      <patternFill patternType="solid">
        <fgColor rgb="FFC4EDCE"/>
        <bgColor rgb="FF000000"/>
      </patternFill>
    </fill>
    <fill>
      <patternFill patternType="solid">
        <fgColor rgb="FFAFD4B7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04861"/>
        <bgColor rgb="FF000000"/>
      </patternFill>
    </fill>
    <fill>
      <patternFill patternType="solid">
        <fgColor rgb="FFEFEFEF"/>
        <bgColor rgb="FF000000"/>
      </patternFill>
    </fill>
    <fill>
      <patternFill patternType="solid">
        <fgColor rgb="FF40CF91"/>
        <bgColor rgb="FF000000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0" fontId="1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4" borderId="0" xfId="0" applyNumberFormat="1" applyFont="1" applyFill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27" fillId="0" borderId="1" xfId="3" applyFont="1" applyBorder="1" applyAlignment="1">
      <alignment horizontal="center" vertical="center"/>
    </xf>
    <xf numFmtId="176" fontId="25" fillId="0" borderId="0" xfId="0" applyNumberFormat="1" applyFont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13" fillId="12" borderId="31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10" fillId="15" borderId="0" xfId="0" applyFont="1" applyFill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176" fontId="12" fillId="15" borderId="0" xfId="0" applyNumberFormat="1" applyFont="1" applyFill="1" applyAlignment="1">
      <alignment horizontal="center" vertical="center"/>
    </xf>
    <xf numFmtId="0" fontId="10" fillId="16" borderId="0" xfId="0" applyFont="1" applyFill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176" fontId="10" fillId="16" borderId="0" xfId="0" applyNumberFormat="1" applyFont="1" applyFill="1" applyAlignment="1">
      <alignment horizontal="center" vertical="center"/>
    </xf>
    <xf numFmtId="176" fontId="10" fillId="18" borderId="1" xfId="0" applyNumberFormat="1" applyFont="1" applyFill="1" applyBorder="1" applyAlignment="1">
      <alignment horizontal="center" vertical="center" wrapText="1"/>
    </xf>
    <xf numFmtId="176" fontId="10" fillId="15" borderId="0" xfId="0" applyNumberFormat="1" applyFont="1" applyFill="1" applyAlignment="1">
      <alignment horizontal="center" vertical="center" wrapText="1"/>
    </xf>
    <xf numFmtId="176" fontId="10" fillId="15" borderId="1" xfId="0" applyNumberFormat="1" applyFont="1" applyFill="1" applyBorder="1" applyAlignment="1">
      <alignment horizontal="center" vertical="center" wrapText="1"/>
    </xf>
    <xf numFmtId="176" fontId="23" fillId="11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76" fontId="30" fillId="4" borderId="0" xfId="0" applyNumberFormat="1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 wrapText="1"/>
    </xf>
    <xf numFmtId="176" fontId="30" fillId="4" borderId="1" xfId="0" applyNumberFormat="1" applyFont="1" applyFill="1" applyBorder="1" applyAlignment="1">
      <alignment horizontal="center" vertical="center" wrapText="1"/>
    </xf>
    <xf numFmtId="0" fontId="10" fillId="18" borderId="0" xfId="0" applyFont="1" applyFill="1" applyAlignment="1">
      <alignment horizontal="center" vertical="center"/>
    </xf>
    <xf numFmtId="176" fontId="10" fillId="18" borderId="0" xfId="0" applyNumberFormat="1" applyFont="1" applyFill="1" applyAlignment="1">
      <alignment horizontal="center" vertical="center"/>
    </xf>
    <xf numFmtId="0" fontId="10" fillId="18" borderId="0" xfId="0" applyFont="1" applyFill="1" applyAlignment="1">
      <alignment horizontal="center" vertical="center" wrapText="1"/>
    </xf>
    <xf numFmtId="176" fontId="10" fillId="20" borderId="0" xfId="0" applyNumberFormat="1" applyFont="1" applyFill="1" applyAlignment="1">
      <alignment horizontal="center" vertical="center" wrapText="1"/>
    </xf>
    <xf numFmtId="176" fontId="10" fillId="20" borderId="1" xfId="0" applyNumberFormat="1" applyFont="1" applyFill="1" applyBorder="1" applyAlignment="1">
      <alignment horizontal="center" vertical="center" wrapText="1"/>
    </xf>
    <xf numFmtId="176" fontId="10" fillId="15" borderId="0" xfId="0" applyNumberFormat="1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5" fillId="11" borderId="4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177" fontId="6" fillId="7" borderId="9" xfId="0" applyNumberFormat="1" applyFont="1" applyFill="1" applyBorder="1" applyAlignment="1">
      <alignment horizontal="center" vertical="center"/>
    </xf>
    <xf numFmtId="177" fontId="6" fillId="7" borderId="0" xfId="0" applyNumberFormat="1" applyFont="1" applyFill="1" applyAlignment="1">
      <alignment horizontal="center" vertical="center"/>
    </xf>
    <xf numFmtId="177" fontId="6" fillId="7" borderId="12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176" fontId="6" fillId="7" borderId="8" xfId="0" applyNumberFormat="1" applyFont="1" applyFill="1" applyBorder="1" applyAlignment="1">
      <alignment horizontal="center" vertical="center"/>
    </xf>
    <xf numFmtId="176" fontId="6" fillId="7" borderId="3" xfId="0" applyNumberFormat="1" applyFont="1" applyFill="1" applyBorder="1" applyAlignment="1">
      <alignment horizontal="center" vertical="center"/>
    </xf>
    <xf numFmtId="176" fontId="6" fillId="7" borderId="16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177" fontId="6" fillId="7" borderId="5" xfId="0" applyNumberFormat="1" applyFont="1" applyFill="1" applyBorder="1" applyAlignment="1">
      <alignment horizontal="center" vertical="center"/>
    </xf>
    <xf numFmtId="177" fontId="6" fillId="7" borderId="6" xfId="0" applyNumberFormat="1" applyFont="1" applyFill="1" applyBorder="1" applyAlignment="1">
      <alignment horizontal="center" vertical="center"/>
    </xf>
    <xf numFmtId="177" fontId="6" fillId="7" borderId="17" xfId="0" applyNumberFormat="1" applyFont="1" applyFill="1" applyBorder="1" applyAlignment="1">
      <alignment horizontal="center" vertical="center"/>
    </xf>
    <xf numFmtId="179" fontId="6" fillId="7" borderId="9" xfId="0" applyNumberFormat="1" applyFont="1" applyFill="1" applyBorder="1" applyAlignment="1">
      <alignment horizontal="center" vertical="center"/>
    </xf>
    <xf numFmtId="179" fontId="6" fillId="7" borderId="0" xfId="0" applyNumberFormat="1" applyFont="1" applyFill="1" applyAlignment="1">
      <alignment horizontal="center" vertical="center"/>
    </xf>
    <xf numFmtId="179" fontId="6" fillId="7" borderId="12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176" fontId="12" fillId="14" borderId="0" xfId="0" applyNumberFormat="1" applyFont="1" applyFill="1" applyAlignment="1">
      <alignment horizontal="center" vertical="center"/>
    </xf>
    <xf numFmtId="176" fontId="12" fillId="14" borderId="1" xfId="0" applyNumberFormat="1" applyFont="1" applyFill="1" applyBorder="1" applyAlignment="1">
      <alignment horizontal="center" vertical="center"/>
    </xf>
    <xf numFmtId="0" fontId="24" fillId="19" borderId="2" xfId="0" applyFont="1" applyFill="1" applyBorder="1" applyAlignment="1">
      <alignment horizontal="center" vertical="center"/>
    </xf>
    <xf numFmtId="0" fontId="24" fillId="19" borderId="0" xfId="0" applyFont="1" applyFill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176" fontId="10" fillId="18" borderId="2" xfId="0" applyNumberFormat="1" applyFont="1" applyFill="1" applyBorder="1" applyAlignment="1">
      <alignment horizontal="center" vertical="center"/>
    </xf>
    <xf numFmtId="176" fontId="10" fillId="18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176" fontId="12" fillId="21" borderId="0" xfId="0" applyNumberFormat="1" applyFont="1" applyFill="1" applyAlignment="1">
      <alignment horizontal="center" vertical="center"/>
    </xf>
    <xf numFmtId="176" fontId="12" fillId="21" borderId="1" xfId="0" applyNumberFormat="1" applyFont="1" applyFill="1" applyBorder="1" applyAlignment="1">
      <alignment horizontal="center" vertical="center"/>
    </xf>
  </cellXfs>
  <cellStyles count="4">
    <cellStyle name="표준" xfId="0" builtinId="0"/>
    <cellStyle name="표준 2" xfId="2" xr:uid="{00000000-0005-0000-0000-000030000000}"/>
    <cellStyle name="하이퍼링크" xfId="3" builtinId="8"/>
    <cellStyle name="Hyperlink" xfId="1" xr:uid="{00000000-000B-0000-0000-000008000000}"/>
  </cellStyles>
  <dxfs count="36"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ill>
        <patternFill>
          <bgColor rgb="FFE5857B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  <color theme="0"/>
      </font>
      <fill>
        <patternFill>
          <bgColor rgb="FFFF7C8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 patternType="solid">
          <fgColor rgb="FFFCE4D6"/>
          <bgColor rgb="FF000000"/>
        </patternFill>
      </fill>
    </dxf>
  </dxfs>
  <tableStyles count="0" defaultTableStyle="TableStyleMedium2" defaultPivotStyle="PivotStyleLight16"/>
  <colors>
    <mruColors>
      <color rgb="FFEFEFEF"/>
      <color rgb="FFF1FFF7"/>
      <color rgb="FF01CE6C"/>
      <color rgb="FFAFD4B7"/>
      <color rgb="FFDBF8ED"/>
      <color rgb="FF40CF91"/>
      <color rgb="FF79D69D"/>
      <color rgb="FF89D9A4"/>
      <color rgb="FF1E9897"/>
      <color rgb="FF1048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1418167</xdr:colOff>
      <xdr:row>22</xdr:row>
      <xdr:rowOff>0</xdr:rowOff>
    </xdr:from>
    <xdr:to>
      <xdr:col>11</xdr:col>
      <xdr:colOff>3104668</xdr:colOff>
      <xdr:row>22</xdr:row>
      <xdr:rowOff>346364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5F488A0-A855-4F4A-877D-A6D156DB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0" y="9694333"/>
          <a:ext cx="1686501" cy="346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1329764</xdr:colOff>
      <xdr:row>43</xdr:row>
      <xdr:rowOff>44823</xdr:rowOff>
    </xdr:from>
    <xdr:to>
      <xdr:col>24</xdr:col>
      <xdr:colOff>969324</xdr:colOff>
      <xdr:row>44</xdr:row>
      <xdr:rowOff>2717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2841736-0C20-6F4A-BA91-432CC443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1764" y="12311529"/>
          <a:ext cx="1686501" cy="346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2030-3EBC-455E-8B10-C4D70AC4DDC7}">
  <sheetPr codeName="Sheet1"/>
  <dimension ref="B1:S1048344"/>
  <sheetViews>
    <sheetView tabSelected="1" zoomScale="60" zoomScaleNormal="60" workbookViewId="0">
      <selection activeCell="E24" sqref="E24"/>
    </sheetView>
  </sheetViews>
  <sheetFormatPr baseColWidth="10" defaultColWidth="9" defaultRowHeight="15"/>
  <cols>
    <col min="1" max="1" width="5.5" style="1" customWidth="1"/>
    <col min="2" max="2" width="14.1640625" style="1" customWidth="1"/>
    <col min="3" max="3" width="28.33203125" style="1" customWidth="1"/>
    <col min="4" max="4" width="38.6640625" style="1" customWidth="1"/>
    <col min="5" max="5" width="31.5" style="1" customWidth="1"/>
    <col min="6" max="6" width="39.1640625" style="1" customWidth="1"/>
    <col min="7" max="7" width="30.5" style="1" customWidth="1"/>
    <col min="8" max="8" width="40.1640625" style="1" customWidth="1"/>
    <col min="9" max="9" width="31.6640625" style="1" customWidth="1"/>
    <col min="10" max="10" width="40.33203125" style="1" customWidth="1"/>
    <col min="11" max="11" width="31.5" style="1" customWidth="1"/>
    <col min="12" max="12" width="41.33203125" style="1" customWidth="1"/>
    <col min="13" max="13" width="29.5" style="1" customWidth="1"/>
    <col min="14" max="14" width="40.6640625" style="1" customWidth="1"/>
    <col min="15" max="15" width="23.5" style="1" customWidth="1"/>
    <col min="16" max="16" width="31.6640625" style="1" customWidth="1"/>
    <col min="17" max="17" width="42.1640625" style="1" customWidth="1"/>
    <col min="18" max="18" width="9" style="1"/>
    <col min="19" max="19" width="27.33203125" style="1" customWidth="1"/>
    <col min="20" max="20" width="42.6640625" style="1" customWidth="1"/>
    <col min="21" max="16384" width="9" style="1"/>
  </cols>
  <sheetData>
    <row r="1" spans="2:19" ht="16" thickBot="1"/>
    <row r="2" spans="2:19" ht="42.75" customHeight="1" thickBot="1">
      <c r="B2" s="169" t="s">
        <v>144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2:19" ht="18" customHeight="1" thickBot="1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2:19" ht="18" customHeight="1">
      <c r="B4" s="2"/>
      <c r="C4" s="2"/>
      <c r="D4" s="2"/>
      <c r="E4" s="2"/>
    </row>
    <row r="5" spans="2:19" ht="27" customHeight="1">
      <c r="E5" s="3"/>
      <c r="O5" s="4"/>
      <c r="P5" s="5"/>
    </row>
    <row r="6" spans="2:19" ht="29.25" customHeight="1" thickBot="1">
      <c r="C6" s="133" t="s">
        <v>0</v>
      </c>
      <c r="D6" s="134" t="s">
        <v>1</v>
      </c>
      <c r="E6" s="138" t="s">
        <v>2</v>
      </c>
      <c r="F6" s="6" t="s">
        <v>3</v>
      </c>
      <c r="P6" s="2"/>
      <c r="S6" s="2"/>
    </row>
    <row r="7" spans="2:19" ht="42" customHeight="1" thickBot="1">
      <c r="B7" s="170" t="s">
        <v>4</v>
      </c>
      <c r="C7" s="174" t="s">
        <v>5</v>
      </c>
      <c r="D7" s="175"/>
      <c r="E7" s="174" t="s">
        <v>6</v>
      </c>
      <c r="F7" s="175"/>
      <c r="G7" s="172" t="s">
        <v>7</v>
      </c>
      <c r="H7" s="173"/>
      <c r="I7" s="172" t="s">
        <v>8</v>
      </c>
      <c r="J7" s="173"/>
      <c r="K7" s="172" t="s">
        <v>9</v>
      </c>
      <c r="L7" s="173"/>
      <c r="M7" s="7"/>
      <c r="N7" s="17"/>
      <c r="O7" s="17"/>
      <c r="P7" s="17"/>
      <c r="S7" s="9"/>
    </row>
    <row r="8" spans="2:19" ht="42" customHeight="1">
      <c r="B8" s="171"/>
      <c r="C8" s="130" t="s">
        <v>10</v>
      </c>
      <c r="D8" s="10" t="str">
        <f>INDEX('raw data'!$B:$AP,MATCH(C8,'raw data'!$F:$F,0),2) &amp; " / " &amp; INDEX('raw data'!$B:$AP,MATCH(C8,'raw data'!$F:$F,0),4) &amp; " / " &amp; INDEX('raw data'!$B:$AP,MATCH(C8,'raw data'!$F:$F,0),11)</f>
        <v>경력 / HR 담당자 / JOBFLEX</v>
      </c>
      <c r="E8" s="139" t="s">
        <v>11</v>
      </c>
      <c r="F8" s="10" t="str">
        <f>INDEX('raw data'!$B:$AP,MATCH(E8,'raw data'!$F:$F,0),2) &amp; " / " &amp; INDEX('raw data'!$B:$AP,MATCH(E8,'raw data'!$F:$F,0),4) &amp; " / " &amp; INDEX('raw data'!$B:$AP,MATCH(E8,'raw data'!$F:$F,0),11)</f>
        <v>경력 / 정보보호 기술보안 담당자 / JOBDA</v>
      </c>
      <c r="G8" s="12"/>
      <c r="H8" s="12"/>
      <c r="I8" s="12"/>
      <c r="J8" s="12"/>
      <c r="K8" s="135" t="s">
        <v>12</v>
      </c>
      <c r="L8" s="10" t="str">
        <f>INDEX('raw data'!$B:$AP,MATCH(K8,'raw data'!$F:$F,0),2) &amp; " / " &amp; INDEX('raw data'!$B:$AP,MATCH(K8,'raw data'!$F:$F,0),4) &amp; " / " &amp; INDEX('raw data'!$B:$AP,MATCH(K8,'raw data'!$F:$F,0),11)</f>
        <v>경력 / 온라인 마케터 / 에이치닷 채용사이트</v>
      </c>
      <c r="N8" s="17"/>
      <c r="O8" s="17"/>
      <c r="P8" s="17"/>
    </row>
    <row r="9" spans="2:19" ht="42" customHeight="1">
      <c r="B9" s="171"/>
      <c r="C9" s="131" t="str">
        <f>INDEX('raw data'!$B:$AP,MATCH(C8,'raw data'!$F:$F,0),26) &amp; "(" &amp; INDEX('raw data'!$B:$AP,MATCH(C8,'raw data'!$F:$F,0),27) &amp; ")"</f>
        <v>화상 면접(잡플렉스)</v>
      </c>
      <c r="D9" s="12" t="str">
        <f>"HP : " &amp; INDEX('raw data'!$B:$AP,MATCH(C8,'raw data'!$F:$F,0),13)</f>
        <v>HP : 010-2222-2222</v>
      </c>
      <c r="E9" s="140" t="str">
        <f>INDEX('raw data'!$B:$AP,MATCH(E8,'raw data'!$F:$F,0),33) &amp; "(" &amp; INDEX('raw data'!$B:$AP,MATCH(E8,'raw data'!$F:$F,0),34) &amp; ")"</f>
        <v>2차 대면면접(에이치닷 소회의실)</v>
      </c>
      <c r="F9" s="12" t="str">
        <f>"HP : " &amp; INDEX('raw data'!$B:$AP,MATCH(E8,'raw data'!$F:$F,0),13)</f>
        <v>HP : 010-0000-0000</v>
      </c>
      <c r="G9" s="12"/>
      <c r="H9" s="12"/>
      <c r="I9" s="12"/>
      <c r="J9" s="12"/>
      <c r="K9" s="136" t="str">
        <f>INDEX('raw data'!$B:$AP,MATCH(K8,'raw data'!$F:$F,0),26) &amp; "(" &amp; INDEX('raw data'!$B:$AP,MATCH(K8,'raw data'!$F:$F,0),27) &amp; ")"</f>
        <v>화상 면접(구글 미트)</v>
      </c>
      <c r="L9" s="12" t="str">
        <f>"HP : " &amp; INDEX('raw data'!$B:$AP,MATCH(K8,'raw data'!$F:$F,0),13)</f>
        <v>HP : 010-1111-1111</v>
      </c>
      <c r="N9" s="17"/>
      <c r="O9" s="17"/>
      <c r="P9" s="17"/>
    </row>
    <row r="10" spans="2:19" ht="42" customHeight="1" thickBot="1">
      <c r="B10" s="171"/>
      <c r="C10" s="132" t="str">
        <f>INDEX('raw data'!$B:$AP,MATCH(C8,'raw data'!$F:$F,0),29)</f>
        <v>10:00-11:00</v>
      </c>
      <c r="D10" s="13" t="str">
        <f>"면접관("&amp;LEN(INDEX('raw data'!$B:$AP,MATCH(C8,'raw data'!$F:$F,0),30))-LEN(SUBSTITUTE(INDEX('raw data'!$B:$AP,MATCH(C8,'raw data'!$F:$F,0),30),"/",""))+1&amp;"명) : " &amp; INDEX('raw data'!$B:$AP,MATCH(C8,'raw data'!$F:$F,0),30)</f>
        <v>면접관(1명) : 면접 위원2</v>
      </c>
      <c r="E10" s="141" t="str">
        <f>INDEX('raw data'!$B:$AP,MATCH(E8,'raw data'!$F:$F,0),36)</f>
        <v>15:00-16:00</v>
      </c>
      <c r="F10" s="13" t="str">
        <f>"면접관("&amp;LEN(INDEX('raw data'!$B:$AP,MATCH(E8,'raw data'!$F:$F,0),37))-LEN(SUBSTITUTE(INDEX('raw data'!$B:$AP,MATCH(E8,'raw data'!$F:$F,0),37),"/",""))+1&amp;"명) : " &amp; INDEX('raw data'!$B:$AP,MATCH(E8,'raw data'!$F:$F,0),37)</f>
        <v>면접관(1명) : 면접 위원1</v>
      </c>
      <c r="G10" s="12"/>
      <c r="H10" s="12"/>
      <c r="I10" s="12"/>
      <c r="J10" s="12"/>
      <c r="K10" s="137" t="str">
        <f>INDEX('raw data'!$B:$AP,MATCH(K8,'raw data'!$F:$F,0),29)</f>
        <v>13:00-14:00</v>
      </c>
      <c r="L10" s="13" t="str">
        <f>"면접관("&amp;LEN(INDEX('raw data'!$B:$AP,MATCH(K8,'raw data'!$F:$F,0),30))-LEN(SUBSTITUTE(INDEX('raw data'!$B:$AP,MATCH(K8,'raw data'!$F:$F,0),30),"/",""))+1&amp;"명) : " &amp; INDEX('raw data'!$B:$AP,MATCH(K8,'raw data'!$F:$F,0),30)</f>
        <v>면접관(1명) : 면접 위원2</v>
      </c>
      <c r="N10" s="17"/>
      <c r="O10" s="17"/>
      <c r="P10" s="17"/>
    </row>
    <row r="11" spans="2:19" ht="42" customHeight="1">
      <c r="B11" s="171"/>
      <c r="C11" s="115"/>
      <c r="D11" s="12"/>
      <c r="E11" s="114"/>
      <c r="F11" s="12"/>
      <c r="G11" s="12"/>
      <c r="H11" s="12"/>
      <c r="I11" s="12"/>
      <c r="J11" s="12"/>
      <c r="K11" s="12"/>
      <c r="L11" s="12"/>
      <c r="N11" s="17"/>
      <c r="O11" s="17"/>
      <c r="P11" s="17"/>
    </row>
    <row r="12" spans="2:19" ht="42" customHeight="1">
      <c r="B12" s="171"/>
      <c r="C12" s="115"/>
      <c r="D12" s="12"/>
      <c r="E12" s="114"/>
      <c r="F12" s="12"/>
      <c r="G12" s="12"/>
      <c r="H12" s="12"/>
      <c r="I12" s="12"/>
      <c r="J12" s="12"/>
      <c r="K12" s="12"/>
      <c r="L12" s="12"/>
      <c r="N12" s="17"/>
      <c r="O12" s="17"/>
      <c r="P12" s="17"/>
    </row>
    <row r="13" spans="2:19" ht="42" customHeight="1" thickBot="1">
      <c r="B13" s="171"/>
      <c r="C13" s="116"/>
      <c r="D13" s="12"/>
      <c r="E13" s="120"/>
      <c r="F13" s="12"/>
      <c r="G13" s="12"/>
      <c r="H13" s="12"/>
      <c r="I13" s="12"/>
      <c r="J13" s="12"/>
      <c r="K13" s="12"/>
      <c r="L13" s="12"/>
      <c r="N13" s="17"/>
      <c r="O13" s="17"/>
      <c r="P13" s="17"/>
    </row>
    <row r="14" spans="2:19" ht="42" customHeight="1" thickBot="1">
      <c r="B14" s="177" t="s">
        <v>13</v>
      </c>
      <c r="C14" s="176" t="s">
        <v>14</v>
      </c>
      <c r="D14" s="176"/>
      <c r="E14" s="176" t="s">
        <v>15</v>
      </c>
      <c r="F14" s="176"/>
      <c r="G14" s="176" t="s">
        <v>16</v>
      </c>
      <c r="H14" s="176"/>
      <c r="I14" s="176" t="s">
        <v>17</v>
      </c>
      <c r="J14" s="176"/>
      <c r="K14" s="176" t="s">
        <v>18</v>
      </c>
      <c r="L14" s="176"/>
      <c r="M14" s="17"/>
      <c r="N14" s="17"/>
      <c r="P14" s="8"/>
      <c r="S14" s="9"/>
    </row>
    <row r="15" spans="2:19" ht="42" customHeight="1">
      <c r="B15" s="178"/>
      <c r="C15" s="117"/>
      <c r="E15" s="113"/>
      <c r="F15" s="12"/>
      <c r="G15" s="121" t="s">
        <v>19</v>
      </c>
      <c r="H15" s="10" t="str">
        <f>INDEX('raw data'!$B:$AP,MATCH(G15,'raw data'!$F:$F,0),2) &amp; " / " &amp; INDEX('raw data'!$B:$AP,MATCH(G15,'raw data'!$F:$F,0),4) &amp; " / " &amp; INDEX('raw data'!$B:$AP,MATCH(G15,'raw data'!$F:$F,0),11)</f>
        <v>경력 / 기술 영업 담당자 / JOBDA</v>
      </c>
      <c r="I15" s="12"/>
      <c r="J15" s="12"/>
      <c r="K15" s="113"/>
      <c r="L15" s="12"/>
      <c r="P15" s="11"/>
    </row>
    <row r="16" spans="2:19" ht="42" customHeight="1">
      <c r="B16" s="178"/>
      <c r="C16" s="118"/>
      <c r="E16" s="109"/>
      <c r="F16" s="12"/>
      <c r="G16" s="122" t="str">
        <f>INDEX('raw data'!$B:$AP,MATCH(G15,'raw data'!$F:$F,0),33) &amp; "(" &amp; INDEX('raw data'!$B:$AP,MATCH(G15,'raw data'!$F:$F,0),34) &amp; ")"</f>
        <v>대면먼접 (PT)(에이치닷 대회의실)</v>
      </c>
      <c r="H16" s="12" t="str">
        <f>"HP : " &amp; INDEX('raw data'!$B:$AP,MATCH(G15,'raw data'!$F:$F,0),13)</f>
        <v>HP : 010-3333-3333</v>
      </c>
      <c r="I16" s="12"/>
      <c r="J16" s="12"/>
      <c r="K16" s="109"/>
      <c r="L16" s="12"/>
      <c r="P16" s="15"/>
    </row>
    <row r="17" spans="2:16" ht="42" customHeight="1" thickBot="1">
      <c r="B17" s="178"/>
      <c r="C17" s="118"/>
      <c r="E17" s="109"/>
      <c r="F17" s="12"/>
      <c r="G17" s="123" t="str">
        <f>INDEX('raw data'!$B:$AP,MATCH(G15,'raw data'!$F:$F,0),36)</f>
        <v>15:00-16:00</v>
      </c>
      <c r="H17" s="13" t="str">
        <f>"면접관("&amp;LEN(INDEX('raw data'!$B:$AP,MATCH(G15,'raw data'!$F:$F,0),37))-LEN(SUBSTITUTE(INDEX('raw data'!$B:$AP,MATCH(G15,'raw data'!$F:$F,0),37),"/",""))+1&amp;"명) : " &amp; INDEX('raw data'!$B:$AP,MATCH(G15,'raw data'!$F:$F,0),37)</f>
        <v>면접관(1명) : 면접 위원1</v>
      </c>
      <c r="I17" s="12"/>
      <c r="J17" s="12"/>
      <c r="K17" s="109"/>
      <c r="L17" s="12"/>
    </row>
    <row r="18" spans="2:16" ht="42" customHeight="1">
      <c r="B18" s="178"/>
      <c r="C18" s="118"/>
      <c r="E18" s="109"/>
      <c r="F18" s="12"/>
      <c r="G18" s="109"/>
      <c r="H18" s="12"/>
      <c r="I18" s="12"/>
      <c r="J18" s="12"/>
      <c r="K18" s="114"/>
      <c r="L18" s="12"/>
      <c r="P18" s="15"/>
    </row>
    <row r="19" spans="2:16" ht="42" customHeight="1">
      <c r="B19" s="178"/>
      <c r="C19" s="118"/>
      <c r="E19" s="109"/>
      <c r="F19" s="12"/>
      <c r="G19" s="109"/>
      <c r="H19" s="12"/>
      <c r="I19" s="12"/>
      <c r="J19" s="12"/>
      <c r="K19" s="109"/>
      <c r="L19" s="12"/>
      <c r="P19" s="15"/>
    </row>
    <row r="20" spans="2:16" ht="42" customHeight="1" thickBot="1">
      <c r="B20" s="179"/>
      <c r="C20" s="119"/>
      <c r="D20" s="18"/>
      <c r="E20" s="112"/>
      <c r="F20" s="13"/>
      <c r="G20" s="112"/>
      <c r="H20" s="13"/>
      <c r="I20" s="112"/>
      <c r="J20" s="13"/>
      <c r="K20" s="112"/>
      <c r="L20" s="13"/>
      <c r="P20" s="15"/>
    </row>
    <row r="23" spans="2:16" ht="33" customHeight="1"/>
    <row r="1048344" ht="15" customHeight="1"/>
  </sheetData>
  <mergeCells count="13">
    <mergeCell ref="K14:L14"/>
    <mergeCell ref="B14:B20"/>
    <mergeCell ref="C14:D14"/>
    <mergeCell ref="E14:F14"/>
    <mergeCell ref="G14:H14"/>
    <mergeCell ref="I14:J14"/>
    <mergeCell ref="B2:L3"/>
    <mergeCell ref="B7:B13"/>
    <mergeCell ref="K7:L7"/>
    <mergeCell ref="C7:D7"/>
    <mergeCell ref="E7:F7"/>
    <mergeCell ref="G7:H7"/>
    <mergeCell ref="I7:J7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9F88-CC30-40E8-856A-F0B85FB50BAA}">
  <sheetPr>
    <tabColor theme="4"/>
  </sheetPr>
  <dimension ref="B2:Y44"/>
  <sheetViews>
    <sheetView zoomScale="85" zoomScaleNormal="85" workbookViewId="0">
      <pane xSplit="5" ySplit="8" topLeftCell="N23" activePane="bottomRight" state="frozen"/>
      <selection pane="topRight" activeCell="F1" sqref="F1"/>
      <selection pane="bottomLeft" activeCell="A9" sqref="A9"/>
      <selection pane="bottomRight" activeCell="U50" sqref="U50"/>
    </sheetView>
  </sheetViews>
  <sheetFormatPr baseColWidth="10" defaultColWidth="9" defaultRowHeight="15" outlineLevelCol="1"/>
  <cols>
    <col min="1" max="1" width="4.83203125" style="1" customWidth="1"/>
    <col min="2" max="2" width="8.6640625" style="1" customWidth="1"/>
    <col min="3" max="3" width="13.5" style="1" bestFit="1" customWidth="1"/>
    <col min="4" max="4" width="20.1640625" style="1" customWidth="1"/>
    <col min="5" max="5" width="35.1640625" style="19" bestFit="1" customWidth="1"/>
    <col min="6" max="6" width="55.83203125" style="1" customWidth="1"/>
    <col min="7" max="7" width="15.1640625" style="20" customWidth="1" outlineLevel="1"/>
    <col min="8" max="8" width="17.1640625" style="20" customWidth="1" outlineLevel="1"/>
    <col min="9" max="9" width="12.1640625" style="21" customWidth="1" outlineLevel="1"/>
    <col min="10" max="10" width="44.6640625" style="22" customWidth="1" outlineLevel="1"/>
    <col min="11" max="11" width="15" style="2" customWidth="1"/>
    <col min="12" max="12" width="13" style="1" customWidth="1"/>
    <col min="13" max="13" width="12.1640625" style="1" customWidth="1"/>
    <col min="14" max="16" width="13.1640625" style="1" customWidth="1"/>
    <col min="17" max="17" width="13.83203125" style="1" customWidth="1"/>
    <col min="18" max="18" width="13.6640625" style="1" customWidth="1"/>
    <col min="19" max="19" width="13.1640625" style="1" customWidth="1"/>
    <col min="20" max="20" width="12.83203125" style="1" customWidth="1"/>
    <col min="21" max="21" width="27.1640625" style="1" customWidth="1"/>
    <col min="22" max="22" width="28.5" style="1" customWidth="1"/>
    <col min="23" max="23" width="27" style="1" customWidth="1"/>
    <col min="24" max="24" width="26.83203125" style="1" customWidth="1"/>
    <col min="25" max="25" width="14.1640625" style="1" customWidth="1"/>
    <col min="26" max="16384" width="9" style="1"/>
  </cols>
  <sheetData>
    <row r="2" spans="2:25" ht="16.5" customHeight="1">
      <c r="B2" s="214" t="s">
        <v>145</v>
      </c>
      <c r="C2" s="214"/>
      <c r="D2" s="214"/>
      <c r="E2" s="214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25"/>
      <c r="W2" s="25"/>
      <c r="X2" s="25"/>
      <c r="Y2" s="25"/>
    </row>
    <row r="3" spans="2:25" ht="39.75" customHeight="1">
      <c r="B3" s="214"/>
      <c r="C3" s="214"/>
      <c r="D3" s="214"/>
      <c r="E3" s="214"/>
      <c r="F3" s="23"/>
      <c r="G3" s="23"/>
      <c r="H3" s="23"/>
      <c r="I3" s="2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  <c r="V3" s="25"/>
      <c r="W3" s="25"/>
      <c r="X3" s="25"/>
      <c r="Y3" s="25"/>
    </row>
    <row r="4" spans="2:25" ht="18" customHeight="1">
      <c r="B4" s="24"/>
      <c r="C4" s="24"/>
      <c r="D4" s="24"/>
      <c r="E4" s="26"/>
      <c r="F4" s="24"/>
      <c r="G4" s="27"/>
      <c r="H4" s="27"/>
      <c r="I4" s="28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</row>
    <row r="5" spans="2:25" ht="24.75" customHeight="1" thickBot="1">
      <c r="C5" s="2" t="s">
        <v>20</v>
      </c>
      <c r="D5" s="2" t="s">
        <v>21</v>
      </c>
      <c r="E5" s="29"/>
      <c r="X5" s="30"/>
    </row>
    <row r="6" spans="2:25" ht="45" customHeight="1">
      <c r="B6" s="215" t="s">
        <v>22</v>
      </c>
      <c r="C6" s="188" t="s">
        <v>23</v>
      </c>
      <c r="D6" s="188" t="s">
        <v>24</v>
      </c>
      <c r="E6" s="218" t="s">
        <v>25</v>
      </c>
      <c r="F6" s="193" t="s">
        <v>26</v>
      </c>
      <c r="G6" s="208" t="s">
        <v>27</v>
      </c>
      <c r="H6" s="185" t="s">
        <v>28</v>
      </c>
      <c r="I6" s="211" t="s">
        <v>29</v>
      </c>
      <c r="J6" s="193" t="s">
        <v>30</v>
      </c>
      <c r="K6" s="205" t="s">
        <v>31</v>
      </c>
      <c r="L6" s="206"/>
      <c r="M6" s="206"/>
      <c r="N6" s="206"/>
      <c r="O6" s="206"/>
      <c r="P6" s="206"/>
      <c r="Q6" s="206"/>
      <c r="R6" s="206"/>
      <c r="S6" s="206"/>
      <c r="T6" s="207"/>
      <c r="U6" s="182" t="s">
        <v>32</v>
      </c>
      <c r="V6" s="199" t="s">
        <v>33</v>
      </c>
      <c r="W6" s="200"/>
      <c r="X6" s="201"/>
      <c r="Y6" s="191" t="s">
        <v>34</v>
      </c>
    </row>
    <row r="7" spans="2:25" ht="36.75" customHeight="1">
      <c r="B7" s="216"/>
      <c r="C7" s="189"/>
      <c r="D7" s="189"/>
      <c r="E7" s="219"/>
      <c r="F7" s="194"/>
      <c r="G7" s="209"/>
      <c r="H7" s="186"/>
      <c r="I7" s="212"/>
      <c r="J7" s="194"/>
      <c r="K7" s="180" t="s">
        <v>35</v>
      </c>
      <c r="L7" s="181"/>
      <c r="M7" s="196" t="s">
        <v>36</v>
      </c>
      <c r="N7" s="197"/>
      <c r="O7" s="196" t="s">
        <v>37</v>
      </c>
      <c r="P7" s="197"/>
      <c r="Q7" s="196" t="s">
        <v>38</v>
      </c>
      <c r="R7" s="197"/>
      <c r="S7" s="196" t="s">
        <v>39</v>
      </c>
      <c r="T7" s="198"/>
      <c r="U7" s="183"/>
      <c r="V7" s="202"/>
      <c r="W7" s="203"/>
      <c r="X7" s="204"/>
      <c r="Y7" s="192"/>
    </row>
    <row r="8" spans="2:25" ht="34.5" customHeight="1">
      <c r="B8" s="217"/>
      <c r="C8" s="190"/>
      <c r="D8" s="190"/>
      <c r="E8" s="220"/>
      <c r="F8" s="195"/>
      <c r="G8" s="210"/>
      <c r="H8" s="187"/>
      <c r="I8" s="213"/>
      <c r="J8" s="195"/>
      <c r="K8" s="129" t="s">
        <v>40</v>
      </c>
      <c r="L8" s="126" t="s">
        <v>41</v>
      </c>
      <c r="M8" s="31" t="s">
        <v>42</v>
      </c>
      <c r="N8" s="127" t="s">
        <v>41</v>
      </c>
      <c r="O8" s="31" t="s">
        <v>43</v>
      </c>
      <c r="P8" s="127" t="s">
        <v>41</v>
      </c>
      <c r="Q8" s="31" t="s">
        <v>44</v>
      </c>
      <c r="R8" s="127" t="s">
        <v>41</v>
      </c>
      <c r="S8" s="32" t="s">
        <v>45</v>
      </c>
      <c r="T8" s="128" t="s">
        <v>41</v>
      </c>
      <c r="U8" s="184"/>
      <c r="V8" s="124" t="s">
        <v>35</v>
      </c>
      <c r="W8" s="124" t="s">
        <v>46</v>
      </c>
      <c r="X8" s="125" t="s">
        <v>47</v>
      </c>
      <c r="Y8" s="192"/>
    </row>
    <row r="9" spans="2:25" ht="23.25" customHeight="1">
      <c r="B9" s="14">
        <v>1</v>
      </c>
      <c r="C9" s="1" t="s">
        <v>48</v>
      </c>
      <c r="D9" s="1" t="s">
        <v>49</v>
      </c>
      <c r="E9" s="19" t="s">
        <v>50</v>
      </c>
      <c r="F9" s="41"/>
      <c r="G9" s="33">
        <v>45170</v>
      </c>
      <c r="H9" s="20">
        <v>45199</v>
      </c>
      <c r="I9" s="21">
        <f ca="1">TODAY()-G9</f>
        <v>504</v>
      </c>
      <c r="J9" s="34" t="s">
        <v>51</v>
      </c>
      <c r="K9" s="36">
        <f>COUNTIF('raw data'!$E:$E,'공고별 채용현황'!$E9)</f>
        <v>1</v>
      </c>
      <c r="L9" s="1">
        <f>COUNTIFS('raw data'!$E:$E,'공고별 채용현황'!$E9,'raw data'!$I:$I,"")</f>
        <v>0</v>
      </c>
      <c r="M9" s="37">
        <f>COUNTIFS('raw data'!$E:$E,'공고별 채용현황'!$E9,'raw data'!$R:$R,"진행중",'raw data'!$T:$T,"&lt;&gt;"&amp;"검토중",'raw data'!$Z:$Z,"")</f>
        <v>0</v>
      </c>
      <c r="N9" s="38">
        <f>COUNTIFS('raw data'!$E:$E,'공고별 채용현황'!$E9,'raw data'!$T:$T,"검토중")</f>
        <v>0</v>
      </c>
      <c r="O9" s="37">
        <f>COUNTIFS('raw data'!$E:$E,'공고별 채용현황'!$E9,'raw data'!$X:$X,"진행중",'raw data'!$Y:$Y,"&lt;&gt;"&amp;"검토중",'raw data'!$Z:$Z,"")</f>
        <v>0</v>
      </c>
      <c r="P9" s="38">
        <f>COUNTIFS('raw data'!$E:$E,'공고별 채용현황'!$E9,'raw data'!$Y:$Y,"검토중")</f>
        <v>0</v>
      </c>
      <c r="Q9" s="37">
        <f>COUNTIFS('raw data'!$E:$E,'공고별 채용현황'!$E9,'raw data'!$AA:$AA,"&lt;&gt;"&amp;"",'raw data'!$AF:$AF,"&lt;&gt;"&amp;"검토중",'raw data'!$AG:$AG,"")</f>
        <v>0</v>
      </c>
      <c r="R9" s="38">
        <f>COUNTIFS('raw data'!$E:$E,'공고별 채용현황'!$E9,'raw data'!$AF:$AF,"검토중")</f>
        <v>0</v>
      </c>
      <c r="S9" s="19">
        <f>COUNTIFS('raw data'!$E:$E,'공고별 채용현황'!$E9,'raw data'!$AH:$AH,"&lt;&gt;"&amp;"",'raw data'!$AM:$AM,"")</f>
        <v>1</v>
      </c>
      <c r="T9" s="35">
        <f>COUNTIFS('raw data'!$E:$E,'공고별 채용현황'!$E9,'raw data'!$AM:$AM,"검토중")</f>
        <v>0</v>
      </c>
      <c r="U9" s="1" t="s">
        <v>52</v>
      </c>
      <c r="V9" s="1" t="s">
        <v>53</v>
      </c>
      <c r="W9" s="1" t="s">
        <v>54</v>
      </c>
      <c r="X9" s="1" t="s">
        <v>55</v>
      </c>
      <c r="Y9" s="12"/>
    </row>
    <row r="10" spans="2:25" ht="23.25" customHeight="1">
      <c r="B10" s="14">
        <v>1</v>
      </c>
      <c r="C10" s="1" t="s">
        <v>48</v>
      </c>
      <c r="D10" s="1" t="s">
        <v>49</v>
      </c>
      <c r="E10" s="19" t="s">
        <v>56</v>
      </c>
      <c r="F10" s="41"/>
      <c r="G10" s="33">
        <v>45170</v>
      </c>
      <c r="H10" s="20">
        <v>45199</v>
      </c>
      <c r="I10" s="21">
        <f ca="1">TODAY()-G10</f>
        <v>504</v>
      </c>
      <c r="J10" s="34" t="s">
        <v>57</v>
      </c>
      <c r="K10" s="36">
        <f>COUNTIF('raw data'!$E:$E,'공고별 채용현황'!$E10)</f>
        <v>1</v>
      </c>
      <c r="L10" s="1">
        <f>COUNTIFS('raw data'!$E:$E,'공고별 채용현황'!$E10,'raw data'!$I:$I,"")</f>
        <v>0</v>
      </c>
      <c r="M10" s="37">
        <f>COUNTIFS('raw data'!$E:$E,'공고별 채용현황'!$E10,'raw data'!$R:$R,"진행중",'raw data'!$T:$T,"&lt;&gt;"&amp;"검토중",'raw data'!$Z:$Z,"")</f>
        <v>0</v>
      </c>
      <c r="N10" s="38">
        <f>COUNTIFS('raw data'!$E:$E,'공고별 채용현황'!$E10,'raw data'!$T:$T,"검토중")</f>
        <v>0</v>
      </c>
      <c r="O10" s="37">
        <f>COUNTIFS('raw data'!$E:$E,'공고별 채용현황'!$E10,'raw data'!$X:$X,"진행중",'raw data'!$Y:$Y,"&lt;&gt;"&amp;"검토중",'raw data'!$Z:$Z,"")</f>
        <v>0</v>
      </c>
      <c r="P10" s="38">
        <f>COUNTIFS('raw data'!$E:$E,'공고별 채용현황'!$E10,'raw data'!$Y:$Y,"검토중")</f>
        <v>0</v>
      </c>
      <c r="Q10" s="37">
        <f>COUNTIFS('raw data'!$E:$E,'공고별 채용현황'!$E10,'raw data'!$AA:$AA,"&lt;&gt;"&amp;"",'raw data'!$AF:$AF,"&lt;&gt;"&amp;"검토중",'raw data'!$AG:$AG,"")</f>
        <v>1</v>
      </c>
      <c r="R10" s="38">
        <f>COUNTIFS('raw data'!$E:$E,'공고별 채용현황'!$E10,'raw data'!$AF:$AF,"검토중")</f>
        <v>0</v>
      </c>
      <c r="S10" s="19">
        <f>COUNTIFS('raw data'!$E:$E,'공고별 채용현황'!$E10,'raw data'!$AH:$AH,"&lt;&gt;"&amp;"",'raw data'!$AM:$AM,"")</f>
        <v>0</v>
      </c>
      <c r="T10" s="35">
        <f>COUNTIFS('raw data'!$E:$E,'공고별 채용현황'!$E10,'raw data'!$AM:$AM,"검토중")</f>
        <v>0</v>
      </c>
      <c r="U10" s="1" t="s">
        <v>58</v>
      </c>
      <c r="V10" s="1" t="s">
        <v>53</v>
      </c>
      <c r="W10" s="1" t="s">
        <v>54</v>
      </c>
      <c r="X10" s="1" t="s">
        <v>55</v>
      </c>
      <c r="Y10" s="12"/>
    </row>
    <row r="11" spans="2:25" ht="23.25" customHeight="1">
      <c r="B11" s="14">
        <v>1</v>
      </c>
      <c r="C11" s="1" t="s">
        <v>48</v>
      </c>
      <c r="D11" s="1" t="s">
        <v>49</v>
      </c>
      <c r="E11" s="19" t="s">
        <v>59</v>
      </c>
      <c r="F11" s="41"/>
      <c r="G11" s="33">
        <v>45170</v>
      </c>
      <c r="H11" s="20">
        <v>45199</v>
      </c>
      <c r="I11" s="21">
        <f ca="1">TODAY()-G11</f>
        <v>504</v>
      </c>
      <c r="J11" s="34" t="s">
        <v>57</v>
      </c>
      <c r="K11" s="36">
        <f>COUNTIF('raw data'!$E:$E,'공고별 채용현황'!$E11)</f>
        <v>1</v>
      </c>
      <c r="L11" s="1">
        <f>COUNTIFS('raw data'!$E:$E,'공고별 채용현황'!$E11,'raw data'!$I:$I,"")</f>
        <v>0</v>
      </c>
      <c r="M11" s="37">
        <f>COUNTIFS('raw data'!$E:$E,'공고별 채용현황'!$E11,'raw data'!$R:$R,"진행중",'raw data'!$T:$T,"&lt;&gt;"&amp;"검토중",'raw data'!$Z:$Z,"")</f>
        <v>0</v>
      </c>
      <c r="N11" s="38">
        <f>COUNTIFS('raw data'!$E:$E,'공고별 채용현황'!$E11,'raw data'!$T:$T,"검토중")</f>
        <v>0</v>
      </c>
      <c r="O11" s="37">
        <f>COUNTIFS('raw data'!$E:$E,'공고별 채용현황'!$E11,'raw data'!$X:$X,"진행중",'raw data'!$Y:$Y,"&lt;&gt;"&amp;"검토중",'raw data'!$Z:$Z,"")</f>
        <v>0</v>
      </c>
      <c r="P11" s="38">
        <f>COUNTIFS('raw data'!$E:$E,'공고별 채용현황'!$E11,'raw data'!$Y:$Y,"검토중")</f>
        <v>0</v>
      </c>
      <c r="Q11" s="37">
        <f>COUNTIFS('raw data'!$E:$E,'공고별 채용현황'!$E11,'raw data'!$AA:$AA,"&lt;&gt;"&amp;"",'raw data'!$AF:$AF,"&lt;&gt;"&amp;"검토중",'raw data'!$AG:$AG,"")</f>
        <v>1</v>
      </c>
      <c r="R11" s="38">
        <f>COUNTIFS('raw data'!$E:$E,'공고별 채용현황'!$E11,'raw data'!$AF:$AF,"검토중")</f>
        <v>0</v>
      </c>
      <c r="S11" s="19">
        <f>COUNTIFS('raw data'!$E:$E,'공고별 채용현황'!$E11,'raw data'!$AH:$AH,"&lt;&gt;"&amp;"",'raw data'!$AM:$AM,"")</f>
        <v>0</v>
      </c>
      <c r="T11" s="35">
        <f>COUNTIFS('raw data'!$E:$E,'공고별 채용현황'!$E11,'raw data'!$AM:$AM,"검토중")</f>
        <v>0</v>
      </c>
      <c r="U11" s="1" t="s">
        <v>60</v>
      </c>
      <c r="V11" s="1" t="s">
        <v>53</v>
      </c>
      <c r="W11" s="1" t="s">
        <v>54</v>
      </c>
      <c r="X11" s="1" t="s">
        <v>55</v>
      </c>
      <c r="Y11" s="12"/>
    </row>
    <row r="12" spans="2:25" s="2" customFormat="1" ht="23.25" customHeight="1">
      <c r="B12" s="14">
        <v>1</v>
      </c>
      <c r="C12" s="1" t="s">
        <v>48</v>
      </c>
      <c r="D12" s="1" t="s">
        <v>49</v>
      </c>
      <c r="E12" s="19" t="s">
        <v>61</v>
      </c>
      <c r="F12" s="41"/>
      <c r="G12" s="33">
        <v>45170</v>
      </c>
      <c r="H12" s="20">
        <v>45199</v>
      </c>
      <c r="I12" s="21">
        <f ca="1">TODAY()-G12</f>
        <v>504</v>
      </c>
      <c r="J12" s="34" t="s">
        <v>62</v>
      </c>
      <c r="K12" s="36">
        <f>COUNTIF('raw data'!$E:$E,'공고별 채용현황'!$E12)</f>
        <v>1</v>
      </c>
      <c r="L12" s="1">
        <f>COUNTIFS('raw data'!$E:$E,'공고별 채용현황'!$E12,'raw data'!$I:$I,"")</f>
        <v>0</v>
      </c>
      <c r="M12" s="37">
        <f>COUNTIFS('raw data'!$E:$E,'공고별 채용현황'!$E12,'raw data'!$R:$R,"진행중",'raw data'!$T:$T,"&lt;&gt;"&amp;"검토중",'raw data'!$Z:$Z,"")</f>
        <v>0</v>
      </c>
      <c r="N12" s="38">
        <f>COUNTIFS('raw data'!$E:$E,'공고별 채용현황'!$E12,'raw data'!$T:$T,"검토중")</f>
        <v>0</v>
      </c>
      <c r="O12" s="37">
        <f>COUNTIFS('raw data'!$E:$E,'공고별 채용현황'!$E12,'raw data'!$X:$X,"진행중",'raw data'!$Y:$Y,"&lt;&gt;"&amp;"검토중",'raw data'!$Z:$Z,"")</f>
        <v>0</v>
      </c>
      <c r="P12" s="38">
        <f>COUNTIFS('raw data'!$E:$E,'공고별 채용현황'!$E12,'raw data'!$Y:$Y,"검토중")</f>
        <v>0</v>
      </c>
      <c r="Q12" s="37">
        <f>COUNTIFS('raw data'!$E:$E,'공고별 채용현황'!$E12,'raw data'!$AA:$AA,"&lt;&gt;"&amp;"",'raw data'!$AF:$AF,"&lt;&gt;"&amp;"검토중",'raw data'!$AG:$AG,"")</f>
        <v>0</v>
      </c>
      <c r="R12" s="38">
        <f>COUNTIFS('raw data'!$E:$E,'공고별 채용현황'!$E12,'raw data'!$AF:$AF,"검토중")</f>
        <v>0</v>
      </c>
      <c r="S12" s="19">
        <f>COUNTIFS('raw data'!$E:$E,'공고별 채용현황'!$E12,'raw data'!$AH:$AH,"&lt;&gt;"&amp;"",'raw data'!$AM:$AM,"")</f>
        <v>1</v>
      </c>
      <c r="T12" s="35">
        <f>COUNTIFS('raw data'!$E:$E,'공고별 채용현황'!$E12,'raw data'!$AM:$AM,"검토중")</f>
        <v>0</v>
      </c>
      <c r="U12" s="1" t="s">
        <v>63</v>
      </c>
      <c r="V12" s="1" t="s">
        <v>53</v>
      </c>
      <c r="W12" s="1" t="s">
        <v>54</v>
      </c>
      <c r="X12" s="1" t="s">
        <v>55</v>
      </c>
      <c r="Y12" s="12"/>
    </row>
    <row r="13" spans="2:25" s="2" customFormat="1" ht="23.25" customHeight="1">
      <c r="B13" s="14"/>
      <c r="C13" s="1"/>
      <c r="D13" s="1"/>
      <c r="E13" s="19"/>
      <c r="F13" s="41"/>
      <c r="G13" s="33"/>
      <c r="H13" s="20"/>
      <c r="I13" s="21"/>
      <c r="J13" s="34"/>
      <c r="K13" s="36">
        <f>COUNTIF('raw data'!$E:$E,'공고별 채용현황'!$E13)</f>
        <v>0</v>
      </c>
      <c r="L13" s="1">
        <f>COUNTIFS('raw data'!$E:$E,'공고별 채용현황'!$E13,'raw data'!$I:$I,"")</f>
        <v>0</v>
      </c>
      <c r="M13" s="37">
        <f>COUNTIFS('raw data'!$E:$E,'공고별 채용현황'!$E13,'raw data'!$R:$R,"진행중",'raw data'!$T:$T,"&lt;&gt;"&amp;"검토중",'raw data'!$Z:$Z,"")</f>
        <v>0</v>
      </c>
      <c r="N13" s="38">
        <f>COUNTIFS('raw data'!$E:$E,'공고별 채용현황'!$E13,'raw data'!$T:$T,"검토중")</f>
        <v>0</v>
      </c>
      <c r="O13" s="37">
        <f>COUNTIFS('raw data'!$E:$E,'공고별 채용현황'!$E13,'raw data'!$X:$X,"진행중",'raw data'!$Y:$Y,"&lt;&gt;"&amp;"검토중",'raw data'!$Z:$Z,"")</f>
        <v>0</v>
      </c>
      <c r="P13" s="38">
        <f>COUNTIFS('raw data'!$E:$E,'공고별 채용현황'!$E13,'raw data'!$Y:$Y,"검토중")</f>
        <v>0</v>
      </c>
      <c r="Q13" s="37">
        <f>COUNTIFS('raw data'!$E:$E,'공고별 채용현황'!$E13,'raw data'!$AA:$AA,"&lt;&gt;"&amp;"",'raw data'!$AF:$AF,"&lt;&gt;"&amp;"검토중",'raw data'!$AG:$AG,"")</f>
        <v>0</v>
      </c>
      <c r="R13" s="38">
        <f>COUNTIFS('raw data'!$E:$E,'공고별 채용현황'!$E13,'raw data'!$AF:$AF,"검토중")</f>
        <v>0</v>
      </c>
      <c r="S13" s="19">
        <f>COUNTIFS('raw data'!$E:$E,'공고별 채용현황'!$E13,'raw data'!$AH:$AH,"&lt;&gt;"&amp;"",'raw data'!$AM:$AM,"")</f>
        <v>0</v>
      </c>
      <c r="T13" s="35">
        <f>COUNTIFS('raw data'!$E:$E,'공고별 채용현황'!$E13,'raw data'!$AM:$AM,"검토중")</f>
        <v>0</v>
      </c>
      <c r="U13" s="1"/>
      <c r="V13" s="1"/>
      <c r="W13" s="1"/>
      <c r="X13" s="1"/>
      <c r="Y13" s="12"/>
    </row>
    <row r="14" spans="2:25" s="2" customFormat="1" ht="23.25" customHeight="1">
      <c r="B14" s="14"/>
      <c r="C14" s="1"/>
      <c r="D14" s="1"/>
      <c r="E14" s="19"/>
      <c r="F14" s="41"/>
      <c r="G14" s="33"/>
      <c r="H14" s="20"/>
      <c r="I14" s="21"/>
      <c r="J14" s="34"/>
      <c r="K14" s="36">
        <f>COUNTIF('raw data'!$E:$E,'공고별 채용현황'!$E14)</f>
        <v>0</v>
      </c>
      <c r="L14" s="1">
        <f>COUNTIFS('raw data'!$E:$E,'공고별 채용현황'!$E14,'raw data'!$I:$I,"")</f>
        <v>0</v>
      </c>
      <c r="M14" s="37">
        <f>COUNTIFS('raw data'!$E:$E,'공고별 채용현황'!$E14,'raw data'!$R:$R,"진행중",'raw data'!$T:$T,"&lt;&gt;"&amp;"검토중",'raw data'!$Z:$Z,"")</f>
        <v>0</v>
      </c>
      <c r="N14" s="38">
        <f>COUNTIFS('raw data'!$E:$E,'공고별 채용현황'!$E14,'raw data'!$T:$T,"검토중")</f>
        <v>0</v>
      </c>
      <c r="O14" s="37">
        <f>COUNTIFS('raw data'!$E:$E,'공고별 채용현황'!$E14,'raw data'!$X:$X,"진행중",'raw data'!$Y:$Y,"&lt;&gt;"&amp;"검토중",'raw data'!$Z:$Z,"")</f>
        <v>0</v>
      </c>
      <c r="P14" s="38">
        <f>COUNTIFS('raw data'!$E:$E,'공고별 채용현황'!$E14,'raw data'!$Y:$Y,"검토중")</f>
        <v>0</v>
      </c>
      <c r="Q14" s="37">
        <f>COUNTIFS('raw data'!$E:$E,'공고별 채용현황'!$E14,'raw data'!$AA:$AA,"&lt;&gt;"&amp;"",'raw data'!$AF:$AF,"&lt;&gt;"&amp;"검토중",'raw data'!$AG:$AG,"")</f>
        <v>0</v>
      </c>
      <c r="R14" s="38">
        <f>COUNTIFS('raw data'!$E:$E,'공고별 채용현황'!$E14,'raw data'!$AF:$AF,"검토중")</f>
        <v>0</v>
      </c>
      <c r="S14" s="19">
        <f>COUNTIFS('raw data'!$E:$E,'공고별 채용현황'!$E14,'raw data'!$AH:$AH,"&lt;&gt;"&amp;"",'raw data'!$AM:$AM,"")</f>
        <v>0</v>
      </c>
      <c r="T14" s="35">
        <f>COUNTIFS('raw data'!$E:$E,'공고별 채용현황'!$E14,'raw data'!$AM:$AM,"검토중")</f>
        <v>0</v>
      </c>
      <c r="U14" s="1"/>
      <c r="V14" s="1"/>
      <c r="W14" s="1"/>
      <c r="X14" s="1"/>
      <c r="Y14" s="12"/>
    </row>
    <row r="15" spans="2:25" s="2" customFormat="1" ht="23.25" customHeight="1">
      <c r="B15" s="14"/>
      <c r="C15" s="1"/>
      <c r="D15" s="1"/>
      <c r="E15" s="19"/>
      <c r="F15" s="41"/>
      <c r="G15" s="33"/>
      <c r="H15" s="20"/>
      <c r="I15" s="21"/>
      <c r="J15" s="34"/>
      <c r="K15" s="36">
        <f>COUNTIF('raw data'!$E:$E,'공고별 채용현황'!$E15)</f>
        <v>0</v>
      </c>
      <c r="L15" s="1">
        <f>COUNTIFS('raw data'!$E:$E,'공고별 채용현황'!$E15,'raw data'!$I:$I,"")</f>
        <v>0</v>
      </c>
      <c r="M15" s="37">
        <f>COUNTIFS('raw data'!$E:$E,'공고별 채용현황'!$E15,'raw data'!$R:$R,"진행중",'raw data'!$T:$T,"&lt;&gt;"&amp;"검토중",'raw data'!$Z:$Z,"")</f>
        <v>0</v>
      </c>
      <c r="N15" s="38">
        <f>COUNTIFS('raw data'!$E:$E,'공고별 채용현황'!$E15,'raw data'!$T:$T,"검토중")</f>
        <v>0</v>
      </c>
      <c r="O15" s="37">
        <f>COUNTIFS('raw data'!$E:$E,'공고별 채용현황'!$E15,'raw data'!$X:$X,"진행중",'raw data'!$Y:$Y,"&lt;&gt;"&amp;"검토중",'raw data'!$Z:$Z,"")</f>
        <v>0</v>
      </c>
      <c r="P15" s="38">
        <f>COUNTIFS('raw data'!$E:$E,'공고별 채용현황'!$E15,'raw data'!$Y:$Y,"검토중")</f>
        <v>0</v>
      </c>
      <c r="Q15" s="37">
        <f>COUNTIFS('raw data'!$E:$E,'공고별 채용현황'!$E15,'raw data'!$AA:$AA,"&lt;&gt;"&amp;"",'raw data'!$AF:$AF,"&lt;&gt;"&amp;"검토중",'raw data'!$AG:$AG,"")</f>
        <v>0</v>
      </c>
      <c r="R15" s="38">
        <f>COUNTIFS('raw data'!$E:$E,'공고별 채용현황'!$E15,'raw data'!$AF:$AF,"검토중")</f>
        <v>0</v>
      </c>
      <c r="S15" s="19">
        <f>COUNTIFS('raw data'!$E:$E,'공고별 채용현황'!$E15,'raw data'!$AH:$AH,"&lt;&gt;"&amp;"",'raw data'!$AM:$AM,"")</f>
        <v>0</v>
      </c>
      <c r="T15" s="35">
        <f>COUNTIFS('raw data'!$E:$E,'공고별 채용현황'!$E15,'raw data'!$AM:$AM,"검토중")</f>
        <v>0</v>
      </c>
      <c r="U15" s="1"/>
      <c r="V15" s="1"/>
      <c r="W15" s="1"/>
      <c r="X15" s="1"/>
      <c r="Y15" s="12"/>
    </row>
    <row r="16" spans="2:25" s="2" customFormat="1" ht="23.25" customHeight="1">
      <c r="B16" s="14"/>
      <c r="C16" s="1"/>
      <c r="D16" s="1"/>
      <c r="E16" s="19"/>
      <c r="F16" s="41"/>
      <c r="G16" s="33"/>
      <c r="H16" s="20"/>
      <c r="I16" s="21"/>
      <c r="J16" s="34"/>
      <c r="K16" s="36">
        <f>COUNTIF('raw data'!$E:$E,'공고별 채용현황'!$E16)</f>
        <v>0</v>
      </c>
      <c r="L16" s="1">
        <f>COUNTIFS('raw data'!$E:$E,'공고별 채용현황'!$E16,'raw data'!$I:$I,"")</f>
        <v>0</v>
      </c>
      <c r="M16" s="37">
        <f>COUNTIFS('raw data'!$E:$E,'공고별 채용현황'!$E16,'raw data'!$R:$R,"진행중",'raw data'!$T:$T,"&lt;&gt;"&amp;"검토중",'raw data'!$Z:$Z,"")</f>
        <v>0</v>
      </c>
      <c r="N16" s="38">
        <f>COUNTIFS('raw data'!$E:$E,'공고별 채용현황'!$E16,'raw data'!$T:$T,"검토중")</f>
        <v>0</v>
      </c>
      <c r="O16" s="37">
        <f>COUNTIFS('raw data'!$E:$E,'공고별 채용현황'!$E16,'raw data'!$X:$X,"진행중",'raw data'!$Y:$Y,"&lt;&gt;"&amp;"검토중",'raw data'!$Z:$Z,"")</f>
        <v>0</v>
      </c>
      <c r="P16" s="38">
        <f>COUNTIFS('raw data'!$E:$E,'공고별 채용현황'!$E16,'raw data'!$Y:$Y,"검토중")</f>
        <v>0</v>
      </c>
      <c r="Q16" s="37">
        <f>COUNTIFS('raw data'!$E:$E,'공고별 채용현황'!$E16,'raw data'!$AA:$AA,"&lt;&gt;"&amp;"",'raw data'!$AF:$AF,"&lt;&gt;"&amp;"검토중",'raw data'!$AG:$AG,"")</f>
        <v>0</v>
      </c>
      <c r="R16" s="38">
        <f>COUNTIFS('raw data'!$E:$E,'공고별 채용현황'!$E16,'raw data'!$AF:$AF,"검토중")</f>
        <v>0</v>
      </c>
      <c r="S16" s="19">
        <f>COUNTIFS('raw data'!$E:$E,'공고별 채용현황'!$E16,'raw data'!$AH:$AH,"&lt;&gt;"&amp;"",'raw data'!$AM:$AM,"")</f>
        <v>0</v>
      </c>
      <c r="T16" s="35">
        <f>COUNTIFS('raw data'!$E:$E,'공고별 채용현황'!$E16,'raw data'!$AM:$AM,"검토중")</f>
        <v>0</v>
      </c>
      <c r="U16" s="1"/>
      <c r="V16" s="1"/>
      <c r="W16" s="1"/>
      <c r="X16" s="1"/>
      <c r="Y16" s="12"/>
    </row>
    <row r="17" spans="2:25" ht="18">
      <c r="B17" s="14"/>
      <c r="F17" s="39"/>
      <c r="G17" s="33"/>
      <c r="J17" s="34"/>
      <c r="K17" s="36">
        <f>COUNTIF('raw data'!$E:$E,'공고별 채용현황'!$E17)</f>
        <v>0</v>
      </c>
      <c r="L17" s="1">
        <f>COUNTIFS('raw data'!$E:$E,'공고별 채용현황'!$E17,'raw data'!$I:$I,"")</f>
        <v>0</v>
      </c>
      <c r="M17" s="37">
        <f>COUNTIFS('raw data'!$E:$E,'공고별 채용현황'!$E17,'raw data'!$R:$R,"진행중",'raw data'!$T:$T,"&lt;&gt;"&amp;"검토중",'raw data'!$Z:$Z,"")</f>
        <v>0</v>
      </c>
      <c r="N17" s="38">
        <f>COUNTIFS('raw data'!$E:$E,'공고별 채용현황'!$E17,'raw data'!$T:$T,"검토중")</f>
        <v>0</v>
      </c>
      <c r="O17" s="37">
        <f>COUNTIFS('raw data'!$E:$E,'공고별 채용현황'!$E17,'raw data'!$X:$X,"진행중",'raw data'!$Y:$Y,"&lt;&gt;"&amp;"검토중",'raw data'!$Z:$Z,"")</f>
        <v>0</v>
      </c>
      <c r="P17" s="38">
        <f>COUNTIFS('raw data'!$E:$E,'공고별 채용현황'!$E17,'raw data'!$Y:$Y,"검토중")</f>
        <v>0</v>
      </c>
      <c r="Q17" s="37">
        <f>COUNTIFS('raw data'!$E:$E,'공고별 채용현황'!$E17,'raw data'!$AA:$AA,"&lt;&gt;"&amp;"",'raw data'!$AF:$AF,"&lt;&gt;"&amp;"검토중",'raw data'!$AG:$AG,"")</f>
        <v>0</v>
      </c>
      <c r="R17" s="38">
        <f>COUNTIFS('raw data'!$E:$E,'공고별 채용현황'!$E17,'raw data'!$AF:$AF,"검토중")</f>
        <v>0</v>
      </c>
      <c r="S17" s="19">
        <f>COUNTIFS('raw data'!$E:$E,'공고별 채용현황'!$E17,'raw data'!$AH:$AH,"&lt;&gt;"&amp;"",'raw data'!$AM:$AM,"")</f>
        <v>0</v>
      </c>
      <c r="T17" s="35">
        <f>COUNTIFS('raw data'!$E:$E,'공고별 채용현황'!$E17,'raw data'!$AM:$AM,"검토중")</f>
        <v>0</v>
      </c>
      <c r="Y17" s="40"/>
    </row>
    <row r="18" spans="2:25" ht="20.25" customHeight="1">
      <c r="B18" s="14"/>
      <c r="F18" s="41"/>
      <c r="G18" s="33"/>
      <c r="J18" s="34"/>
      <c r="K18" s="36">
        <f>COUNTIF('raw data'!$E:$E,'공고별 채용현황'!$E18)</f>
        <v>0</v>
      </c>
      <c r="L18" s="1">
        <f>COUNTIFS('raw data'!$E:$E,'공고별 채용현황'!$E18,'raw data'!$I:$I,"")</f>
        <v>0</v>
      </c>
      <c r="M18" s="37">
        <f>COUNTIFS('raw data'!$E:$E,'공고별 채용현황'!$E18,'raw data'!$R:$R,"진행중",'raw data'!$T:$T,"&lt;&gt;"&amp;"검토중",'raw data'!$Z:$Z,"")</f>
        <v>0</v>
      </c>
      <c r="N18" s="38">
        <f>COUNTIFS('raw data'!$E:$E,'공고별 채용현황'!$E18,'raw data'!$T:$T,"검토중")</f>
        <v>0</v>
      </c>
      <c r="O18" s="37">
        <f>COUNTIFS('raw data'!$E:$E,'공고별 채용현황'!$E18,'raw data'!$X:$X,"진행중",'raw data'!$Y:$Y,"&lt;&gt;"&amp;"검토중",'raw data'!$Z:$Z,"")</f>
        <v>0</v>
      </c>
      <c r="P18" s="38">
        <f>COUNTIFS('raw data'!$E:$E,'공고별 채용현황'!$E18,'raw data'!$Y:$Y,"검토중")</f>
        <v>0</v>
      </c>
      <c r="Q18" s="37">
        <f>COUNTIFS('raw data'!$E:$E,'공고별 채용현황'!$E18,'raw data'!$AA:$AA,"&lt;&gt;"&amp;"",'raw data'!$AF:$AF,"&lt;&gt;"&amp;"검토중",'raw data'!$AG:$AG,"")</f>
        <v>0</v>
      </c>
      <c r="R18" s="38">
        <f>COUNTIFS('raw data'!$E:$E,'공고별 채용현황'!$E18,'raw data'!$AF:$AF,"검토중")</f>
        <v>0</v>
      </c>
      <c r="S18" s="19">
        <f>COUNTIFS('raw data'!$E:$E,'공고별 채용현황'!$E18,'raw data'!$AH:$AH,"&lt;&gt;"&amp;"",'raw data'!$AM:$AM,"")</f>
        <v>0</v>
      </c>
      <c r="T18" s="35">
        <f>COUNTIFS('raw data'!$E:$E,'공고별 채용현황'!$E18,'raw data'!$AM:$AM,"검토중")</f>
        <v>0</v>
      </c>
      <c r="Y18" s="40"/>
    </row>
    <row r="19" spans="2:25" ht="20.25" customHeight="1">
      <c r="B19" s="14"/>
      <c r="F19" s="41"/>
      <c r="G19" s="33"/>
      <c r="J19" s="34"/>
      <c r="K19" s="36">
        <f>COUNTIF('raw data'!$E:$E,'공고별 채용현황'!$E19)</f>
        <v>0</v>
      </c>
      <c r="L19" s="1">
        <f>COUNTIFS('raw data'!$E:$E,'공고별 채용현황'!$E19,'raw data'!$I:$I,"")</f>
        <v>0</v>
      </c>
      <c r="M19" s="37">
        <f>COUNTIFS('raw data'!$E:$E,'공고별 채용현황'!$E19,'raw data'!$R:$R,"진행중",'raw data'!$T:$T,"&lt;&gt;"&amp;"검토중",'raw data'!$Z:$Z,"")</f>
        <v>0</v>
      </c>
      <c r="N19" s="38">
        <f>COUNTIFS('raw data'!$E:$E,'공고별 채용현황'!$E19,'raw data'!$T:$T,"검토중")</f>
        <v>0</v>
      </c>
      <c r="O19" s="37">
        <f>COUNTIFS('raw data'!$E:$E,'공고별 채용현황'!$E19,'raw data'!$X:$X,"진행중",'raw data'!$Y:$Y,"&lt;&gt;"&amp;"검토중",'raw data'!$Z:$Z,"")</f>
        <v>0</v>
      </c>
      <c r="P19" s="38">
        <f>COUNTIFS('raw data'!$E:$E,'공고별 채용현황'!$E19,'raw data'!$Y:$Y,"검토중")</f>
        <v>0</v>
      </c>
      <c r="Q19" s="37">
        <f>COUNTIFS('raw data'!$E:$E,'공고별 채용현황'!$E19,'raw data'!$AA:$AA,"&lt;&gt;"&amp;"",'raw data'!$AF:$AF,"&lt;&gt;"&amp;"검토중",'raw data'!$AG:$AG,"")</f>
        <v>0</v>
      </c>
      <c r="R19" s="38">
        <f>COUNTIFS('raw data'!$E:$E,'공고별 채용현황'!$E19,'raw data'!$AF:$AF,"검토중")</f>
        <v>0</v>
      </c>
      <c r="S19" s="19">
        <f>COUNTIFS('raw data'!$E:$E,'공고별 채용현황'!$E19,'raw data'!$AH:$AH,"&lt;&gt;"&amp;"",'raw data'!$AM:$AM,"")</f>
        <v>0</v>
      </c>
      <c r="T19" s="35">
        <f>COUNTIFS('raw data'!$E:$E,'공고별 채용현황'!$E19,'raw data'!$AM:$AM,"검토중")</f>
        <v>0</v>
      </c>
      <c r="Y19" s="40"/>
    </row>
    <row r="20" spans="2:25" ht="20.25" customHeight="1">
      <c r="B20" s="14"/>
      <c r="F20" s="41"/>
      <c r="G20" s="33"/>
      <c r="J20" s="34"/>
      <c r="K20" s="36">
        <f>COUNTIF('raw data'!$E:$E,'공고별 채용현황'!$E20)</f>
        <v>0</v>
      </c>
      <c r="L20" s="1">
        <f>COUNTIFS('raw data'!$E:$E,'공고별 채용현황'!$E20,'raw data'!$I:$I,"")</f>
        <v>0</v>
      </c>
      <c r="M20" s="37">
        <f>COUNTIFS('raw data'!$E:$E,'공고별 채용현황'!$E20,'raw data'!$R:$R,"진행중",'raw data'!$T:$T,"&lt;&gt;"&amp;"검토중",'raw data'!$Z:$Z,"")</f>
        <v>0</v>
      </c>
      <c r="N20" s="38">
        <f>COUNTIFS('raw data'!$E:$E,'공고별 채용현황'!$E20,'raw data'!$T:$T,"검토중")</f>
        <v>0</v>
      </c>
      <c r="O20" s="37">
        <f>COUNTIFS('raw data'!$E:$E,'공고별 채용현황'!$E20,'raw data'!$X:$X,"진행중",'raw data'!$Y:$Y,"&lt;&gt;"&amp;"검토중",'raw data'!$Z:$Z,"")</f>
        <v>0</v>
      </c>
      <c r="P20" s="38">
        <f>COUNTIFS('raw data'!$E:$E,'공고별 채용현황'!$E20,'raw data'!$Y:$Y,"검토중")</f>
        <v>0</v>
      </c>
      <c r="Q20" s="37">
        <f>COUNTIFS('raw data'!$E:$E,'공고별 채용현황'!$E20,'raw data'!$AA:$AA,"&lt;&gt;"&amp;"",'raw data'!$AF:$AF,"&lt;&gt;"&amp;"검토중",'raw data'!$AG:$AG,"")</f>
        <v>0</v>
      </c>
      <c r="R20" s="38">
        <f>COUNTIFS('raw data'!$E:$E,'공고별 채용현황'!$E20,'raw data'!$AF:$AF,"검토중")</f>
        <v>0</v>
      </c>
      <c r="S20" s="19">
        <f>COUNTIFS('raw data'!$E:$E,'공고별 채용현황'!$E20,'raw data'!$AH:$AH,"&lt;&gt;"&amp;"",'raw data'!$AM:$AM,"")</f>
        <v>0</v>
      </c>
      <c r="T20" s="35">
        <f>COUNTIFS('raw data'!$E:$E,'공고별 채용현황'!$E20,'raw data'!$AM:$AM,"검토중")</f>
        <v>0</v>
      </c>
      <c r="Y20" s="40"/>
    </row>
    <row r="21" spans="2:25" ht="20.25" customHeight="1">
      <c r="B21" s="14"/>
      <c r="F21" s="41"/>
      <c r="G21" s="33"/>
      <c r="J21" s="34"/>
      <c r="K21" s="36">
        <f>COUNTIF('raw data'!$E:$E,'공고별 채용현황'!$E21)</f>
        <v>0</v>
      </c>
      <c r="L21" s="1">
        <f>COUNTIFS('raw data'!$E:$E,'공고별 채용현황'!$E21,'raw data'!$I:$I,"")</f>
        <v>0</v>
      </c>
      <c r="M21" s="37">
        <f>COUNTIFS('raw data'!$E:$E,'공고별 채용현황'!$E21,'raw data'!$R:$R,"진행중",'raw data'!$T:$T,"&lt;&gt;"&amp;"검토중",'raw data'!$Z:$Z,"")</f>
        <v>0</v>
      </c>
      <c r="N21" s="38">
        <f>COUNTIFS('raw data'!$E:$E,'공고별 채용현황'!$E21,'raw data'!$T:$T,"검토중")</f>
        <v>0</v>
      </c>
      <c r="O21" s="37">
        <f>COUNTIFS('raw data'!$E:$E,'공고별 채용현황'!$E21,'raw data'!$X:$X,"진행중",'raw data'!$Y:$Y,"&lt;&gt;"&amp;"검토중",'raw data'!$Z:$Z,"")</f>
        <v>0</v>
      </c>
      <c r="P21" s="38">
        <f>COUNTIFS('raw data'!$E:$E,'공고별 채용현황'!$E21,'raw data'!$Y:$Y,"검토중")</f>
        <v>0</v>
      </c>
      <c r="Q21" s="37">
        <f>COUNTIFS('raw data'!$E:$E,'공고별 채용현황'!$E21,'raw data'!$AA:$AA,"&lt;&gt;"&amp;"",'raw data'!$AF:$AF,"&lt;&gt;"&amp;"검토중",'raw data'!$AG:$AG,"")</f>
        <v>0</v>
      </c>
      <c r="R21" s="38">
        <f>COUNTIFS('raw data'!$E:$E,'공고별 채용현황'!$E21,'raw data'!$AF:$AF,"검토중")</f>
        <v>0</v>
      </c>
      <c r="S21" s="19">
        <f>COUNTIFS('raw data'!$E:$E,'공고별 채용현황'!$E21,'raw data'!$AH:$AH,"&lt;&gt;"&amp;"",'raw data'!$AM:$AM,"")</f>
        <v>0</v>
      </c>
      <c r="T21" s="35">
        <f>COUNTIFS('raw data'!$E:$E,'공고별 채용현황'!$E21,'raw data'!$AM:$AM,"검토중")</f>
        <v>0</v>
      </c>
      <c r="Y21" s="40"/>
    </row>
    <row r="22" spans="2:25" ht="20.25" customHeight="1">
      <c r="B22" s="14"/>
      <c r="F22" s="41"/>
      <c r="G22" s="33"/>
      <c r="J22" s="34"/>
      <c r="K22" s="36">
        <f>COUNTIF('raw data'!$E:$E,'공고별 채용현황'!$E22)</f>
        <v>0</v>
      </c>
      <c r="L22" s="1">
        <f>COUNTIFS('raw data'!$E:$E,'공고별 채용현황'!$E22,'raw data'!$I:$I,"")</f>
        <v>0</v>
      </c>
      <c r="M22" s="37">
        <f>COUNTIFS('raw data'!$E:$E,'공고별 채용현황'!$E22,'raw data'!$R:$R,"진행중",'raw data'!$T:$T,"&lt;&gt;"&amp;"검토중",'raw data'!$Z:$Z,"")</f>
        <v>0</v>
      </c>
      <c r="N22" s="38">
        <f>COUNTIFS('raw data'!$E:$E,'공고별 채용현황'!$E22,'raw data'!$T:$T,"검토중")</f>
        <v>0</v>
      </c>
      <c r="O22" s="37">
        <f>COUNTIFS('raw data'!$E:$E,'공고별 채용현황'!$E22,'raw data'!$X:$X,"진행중",'raw data'!$Y:$Y,"&lt;&gt;"&amp;"검토중",'raw data'!$Z:$Z,"")</f>
        <v>0</v>
      </c>
      <c r="P22" s="38">
        <f>COUNTIFS('raw data'!$E:$E,'공고별 채용현황'!$E22,'raw data'!$Y:$Y,"검토중")</f>
        <v>0</v>
      </c>
      <c r="Q22" s="37">
        <f>COUNTIFS('raw data'!$E:$E,'공고별 채용현황'!$E22,'raw data'!$AA:$AA,"&lt;&gt;"&amp;"",'raw data'!$AF:$AF,"&lt;&gt;"&amp;"검토중",'raw data'!$AG:$AG,"")</f>
        <v>0</v>
      </c>
      <c r="R22" s="38">
        <f>COUNTIFS('raw data'!$E:$E,'공고별 채용현황'!$E22,'raw data'!$AF:$AF,"검토중")</f>
        <v>0</v>
      </c>
      <c r="S22" s="19">
        <f>COUNTIFS('raw data'!$E:$E,'공고별 채용현황'!$E22,'raw data'!$AH:$AH,"&lt;&gt;"&amp;"",'raw data'!$AM:$AM,"")</f>
        <v>0</v>
      </c>
      <c r="T22" s="35">
        <f>COUNTIFS('raw data'!$E:$E,'공고별 채용현황'!$E22,'raw data'!$AM:$AM,"검토중")</f>
        <v>0</v>
      </c>
      <c r="Y22" s="40"/>
    </row>
    <row r="23" spans="2:25" ht="20.25" customHeight="1">
      <c r="B23" s="14"/>
      <c r="F23" s="41"/>
      <c r="G23" s="33"/>
      <c r="J23" s="34"/>
      <c r="K23" s="36">
        <f>COUNTIF('raw data'!$E:$E,'공고별 채용현황'!$E23)</f>
        <v>0</v>
      </c>
      <c r="L23" s="1">
        <f>COUNTIFS('raw data'!$E:$E,'공고별 채용현황'!$E23,'raw data'!$I:$I,"")</f>
        <v>0</v>
      </c>
      <c r="M23" s="37">
        <f>COUNTIFS('raw data'!$E:$E,'공고별 채용현황'!$E23,'raw data'!$R:$R,"진행중",'raw data'!$T:$T,"&lt;&gt;"&amp;"검토중",'raw data'!$Z:$Z,"")</f>
        <v>0</v>
      </c>
      <c r="N23" s="38">
        <f>COUNTIFS('raw data'!$E:$E,'공고별 채용현황'!$E23,'raw data'!$T:$T,"검토중")</f>
        <v>0</v>
      </c>
      <c r="O23" s="37">
        <f>COUNTIFS('raw data'!$E:$E,'공고별 채용현황'!$E23,'raw data'!$X:$X,"진행중",'raw data'!$Y:$Y,"&lt;&gt;"&amp;"검토중",'raw data'!$Z:$Z,"")</f>
        <v>0</v>
      </c>
      <c r="P23" s="38">
        <f>COUNTIFS('raw data'!$E:$E,'공고별 채용현황'!$E23,'raw data'!$Y:$Y,"검토중")</f>
        <v>0</v>
      </c>
      <c r="Q23" s="37">
        <f>COUNTIFS('raw data'!$E:$E,'공고별 채용현황'!$E23,'raw data'!$AA:$AA,"&lt;&gt;"&amp;"",'raw data'!$AF:$AF,"&lt;&gt;"&amp;"검토중",'raw data'!$AG:$AG,"")</f>
        <v>0</v>
      </c>
      <c r="R23" s="38">
        <f>COUNTIFS('raw data'!$E:$E,'공고별 채용현황'!$E23,'raw data'!$AF:$AF,"검토중")</f>
        <v>0</v>
      </c>
      <c r="S23" s="19">
        <f>COUNTIFS('raw data'!$E:$E,'공고별 채용현황'!$E23,'raw data'!$AH:$AH,"&lt;&gt;"&amp;"",'raw data'!$AM:$AM,"")</f>
        <v>0</v>
      </c>
      <c r="T23" s="35">
        <f>COUNTIFS('raw data'!$E:$E,'공고별 채용현황'!$E23,'raw data'!$AM:$AM,"검토중")</f>
        <v>0</v>
      </c>
      <c r="Y23" s="40"/>
    </row>
    <row r="24" spans="2:25" ht="19.5" customHeight="1">
      <c r="B24" s="14"/>
      <c r="F24" s="41"/>
      <c r="G24" s="33"/>
      <c r="J24" s="34"/>
      <c r="K24" s="36">
        <f>COUNTIF('raw data'!$E:$E,'공고별 채용현황'!$E24)</f>
        <v>0</v>
      </c>
      <c r="L24" s="1">
        <f>COUNTIFS('raw data'!$E:$E,'공고별 채용현황'!$E24,'raw data'!$I:$I,"")</f>
        <v>0</v>
      </c>
      <c r="M24" s="37">
        <f>COUNTIFS('raw data'!$E:$E,'공고별 채용현황'!$E24,'raw data'!$R:$R,"진행중",'raw data'!$T:$T,"&lt;&gt;"&amp;"검토중",'raw data'!$Z:$Z,"")</f>
        <v>0</v>
      </c>
      <c r="N24" s="38">
        <f>COUNTIFS('raw data'!$E:$E,'공고별 채용현황'!$E24,'raw data'!$T:$T,"검토중")</f>
        <v>0</v>
      </c>
      <c r="O24" s="37">
        <f>COUNTIFS('raw data'!$E:$E,'공고별 채용현황'!$E24,'raw data'!$X:$X,"진행중",'raw data'!$Y:$Y,"&lt;&gt;"&amp;"검토중",'raw data'!$Z:$Z,"")</f>
        <v>0</v>
      </c>
      <c r="P24" s="38">
        <f>COUNTIFS('raw data'!$E:$E,'공고별 채용현황'!$E24,'raw data'!$Y:$Y,"검토중")</f>
        <v>0</v>
      </c>
      <c r="Q24" s="37">
        <f>COUNTIFS('raw data'!$E:$E,'공고별 채용현황'!$E24,'raw data'!$AA:$AA,"&lt;&gt;"&amp;"",'raw data'!$AF:$AF,"&lt;&gt;"&amp;"검토중",'raw data'!$AG:$AG,"")</f>
        <v>0</v>
      </c>
      <c r="R24" s="38">
        <f>COUNTIFS('raw data'!$E:$E,'공고별 채용현황'!$E24,'raw data'!$AF:$AF,"검토중")</f>
        <v>0</v>
      </c>
      <c r="S24" s="19">
        <f>COUNTIFS('raw data'!$E:$E,'공고별 채용현황'!$E24,'raw data'!$AH:$AH,"&lt;&gt;"&amp;"",'raw data'!$AM:$AM,"")</f>
        <v>0</v>
      </c>
      <c r="T24" s="35">
        <f>COUNTIFS('raw data'!$E:$E,'공고별 채용현황'!$E24,'raw data'!$AM:$AM,"검토중")</f>
        <v>0</v>
      </c>
      <c r="Y24" s="40"/>
    </row>
    <row r="25" spans="2:25" ht="20.25" customHeight="1">
      <c r="B25" s="14"/>
      <c r="F25" s="41"/>
      <c r="G25" s="33"/>
      <c r="J25" s="34"/>
      <c r="K25" s="36">
        <f>COUNTIF('raw data'!$E:$E,'공고별 채용현황'!$E25)</f>
        <v>0</v>
      </c>
      <c r="L25" s="1">
        <f>COUNTIFS('raw data'!$E:$E,'공고별 채용현황'!$E25,'raw data'!$I:$I,"")</f>
        <v>0</v>
      </c>
      <c r="M25" s="37">
        <f>COUNTIFS('raw data'!$E:$E,'공고별 채용현황'!$E25,'raw data'!$R:$R,"진행중",'raw data'!$T:$T,"&lt;&gt;"&amp;"검토중",'raw data'!$Z:$Z,"")</f>
        <v>0</v>
      </c>
      <c r="N25" s="38">
        <f>COUNTIFS('raw data'!$E:$E,'공고별 채용현황'!$E25,'raw data'!$T:$T,"검토중")</f>
        <v>0</v>
      </c>
      <c r="O25" s="37">
        <f>COUNTIFS('raw data'!$E:$E,'공고별 채용현황'!$E25,'raw data'!$X:$X,"진행중",'raw data'!$Y:$Y,"&lt;&gt;"&amp;"검토중",'raw data'!$Z:$Z,"")</f>
        <v>0</v>
      </c>
      <c r="P25" s="38">
        <f>COUNTIFS('raw data'!$E:$E,'공고별 채용현황'!$E25,'raw data'!$Y:$Y,"검토중")</f>
        <v>0</v>
      </c>
      <c r="Q25" s="37">
        <f>COUNTIFS('raw data'!$E:$E,'공고별 채용현황'!$E25,'raw data'!$AA:$AA,"&lt;&gt;"&amp;"",'raw data'!$AF:$AF,"&lt;&gt;"&amp;"검토중",'raw data'!$AG:$AG,"")</f>
        <v>0</v>
      </c>
      <c r="R25" s="38">
        <f>COUNTIFS('raw data'!$E:$E,'공고별 채용현황'!$E25,'raw data'!$AF:$AF,"검토중")</f>
        <v>0</v>
      </c>
      <c r="S25" s="19">
        <f>COUNTIFS('raw data'!$E:$E,'공고별 채용현황'!$E25,'raw data'!$AH:$AH,"&lt;&gt;"&amp;"",'raw data'!$AM:$AM,"")</f>
        <v>0</v>
      </c>
      <c r="T25" s="35">
        <f>COUNTIFS('raw data'!$E:$E,'공고별 채용현황'!$E25,'raw data'!$AM:$AM,"검토중")</f>
        <v>0</v>
      </c>
      <c r="Y25" s="12"/>
    </row>
    <row r="26" spans="2:25" ht="21.75" customHeight="1">
      <c r="B26" s="14"/>
      <c r="F26" s="41"/>
      <c r="G26" s="33"/>
      <c r="J26" s="34"/>
      <c r="K26" s="36">
        <f>COUNTIF('raw data'!$E:$E,'공고별 채용현황'!$E26)</f>
        <v>0</v>
      </c>
      <c r="L26" s="1">
        <f>COUNTIFS('raw data'!$E:$E,'공고별 채용현황'!$E26,'raw data'!$I:$I,"")</f>
        <v>0</v>
      </c>
      <c r="M26" s="37">
        <f>COUNTIFS('raw data'!$E:$E,'공고별 채용현황'!$E26,'raw data'!$R:$R,"진행중",'raw data'!$T:$T,"&lt;&gt;"&amp;"검토중",'raw data'!$Z:$Z,"")</f>
        <v>0</v>
      </c>
      <c r="N26" s="38">
        <f>COUNTIFS('raw data'!$E:$E,'공고별 채용현황'!$E26,'raw data'!$T:$T,"검토중")</f>
        <v>0</v>
      </c>
      <c r="O26" s="37">
        <f>COUNTIFS('raw data'!$E:$E,'공고별 채용현황'!$E26,'raw data'!$X:$X,"진행중",'raw data'!$Y:$Y,"&lt;&gt;"&amp;"검토중",'raw data'!$Z:$Z,"")</f>
        <v>0</v>
      </c>
      <c r="P26" s="38">
        <f>COUNTIFS('raw data'!$E:$E,'공고별 채용현황'!$E26,'raw data'!$Y:$Y,"검토중")</f>
        <v>0</v>
      </c>
      <c r="Q26" s="37">
        <f>COUNTIFS('raw data'!$E:$E,'공고별 채용현황'!$E26,'raw data'!$AA:$AA,"&lt;&gt;"&amp;"",'raw data'!$AF:$AF,"&lt;&gt;"&amp;"검토중",'raw data'!$AG:$AG,"")</f>
        <v>0</v>
      </c>
      <c r="R26" s="38">
        <f>COUNTIFS('raw data'!$E:$E,'공고별 채용현황'!$E26,'raw data'!$AF:$AF,"검토중")</f>
        <v>0</v>
      </c>
      <c r="S26" s="19">
        <f>COUNTIFS('raw data'!$E:$E,'공고별 채용현황'!$E26,'raw data'!$AH:$AH,"&lt;&gt;"&amp;"",'raw data'!$AM:$AM,"")</f>
        <v>0</v>
      </c>
      <c r="T26" s="35">
        <f>COUNTIFS('raw data'!$E:$E,'공고별 채용현황'!$E26,'raw data'!$AM:$AM,"검토중")</f>
        <v>0</v>
      </c>
      <c r="Y26" s="12"/>
    </row>
    <row r="27" spans="2:25" ht="21.75" customHeight="1">
      <c r="B27" s="14"/>
      <c r="F27" s="41"/>
      <c r="G27" s="33"/>
      <c r="J27" s="34"/>
      <c r="K27" s="36">
        <f>COUNTIF('raw data'!$E:$E,'공고별 채용현황'!$E27)</f>
        <v>0</v>
      </c>
      <c r="L27" s="1">
        <f>COUNTIFS('raw data'!$E:$E,'공고별 채용현황'!$E27,'raw data'!$I:$I,"")</f>
        <v>0</v>
      </c>
      <c r="M27" s="37">
        <f>COUNTIFS('raw data'!$E:$E,'공고별 채용현황'!$E27,'raw data'!$R:$R,"진행중",'raw data'!$T:$T,"&lt;&gt;"&amp;"검토중",'raw data'!$Z:$Z,"")</f>
        <v>0</v>
      </c>
      <c r="N27" s="38">
        <f>COUNTIFS('raw data'!$E:$E,'공고별 채용현황'!$E27,'raw data'!$T:$T,"검토중")</f>
        <v>0</v>
      </c>
      <c r="O27" s="37">
        <f>COUNTIFS('raw data'!$E:$E,'공고별 채용현황'!$E27,'raw data'!$X:$X,"진행중",'raw data'!$Y:$Y,"&lt;&gt;"&amp;"검토중",'raw data'!$Z:$Z,"")</f>
        <v>0</v>
      </c>
      <c r="P27" s="38">
        <f>COUNTIFS('raw data'!$E:$E,'공고별 채용현황'!$E27,'raw data'!$Y:$Y,"검토중")</f>
        <v>0</v>
      </c>
      <c r="Q27" s="37">
        <f>COUNTIFS('raw data'!$E:$E,'공고별 채용현황'!$E27,'raw data'!$AA:$AA,"&lt;&gt;"&amp;"",'raw data'!$AF:$AF,"&lt;&gt;"&amp;"검토중",'raw data'!$AG:$AG,"")</f>
        <v>0</v>
      </c>
      <c r="R27" s="38">
        <f>COUNTIFS('raw data'!$E:$E,'공고별 채용현황'!$E27,'raw data'!$AF:$AF,"검토중")</f>
        <v>0</v>
      </c>
      <c r="S27" s="19">
        <f>COUNTIFS('raw data'!$E:$E,'공고별 채용현황'!$E27,'raw data'!$AH:$AH,"&lt;&gt;"&amp;"",'raw data'!$AM:$AM,"")</f>
        <v>0</v>
      </c>
      <c r="T27" s="35">
        <f>COUNTIFS('raw data'!$E:$E,'공고별 채용현황'!$E27,'raw data'!$AM:$AM,"검토중")</f>
        <v>0</v>
      </c>
      <c r="Y27" s="12"/>
    </row>
    <row r="28" spans="2:25" ht="20.25" customHeight="1">
      <c r="B28" s="14"/>
      <c r="F28" s="41"/>
      <c r="G28" s="33"/>
      <c r="J28" s="34"/>
      <c r="K28" s="36">
        <f>COUNTIF('raw data'!$E:$E,'공고별 채용현황'!$E28)</f>
        <v>0</v>
      </c>
      <c r="L28" s="1">
        <f>COUNTIFS('raw data'!$E:$E,'공고별 채용현황'!$E28,'raw data'!$I:$I,"")</f>
        <v>0</v>
      </c>
      <c r="M28" s="37">
        <f>COUNTIFS('raw data'!$E:$E,'공고별 채용현황'!$E28,'raw data'!$R:$R,"진행중",'raw data'!$T:$T,"&lt;&gt;"&amp;"검토중",'raw data'!$Z:$Z,"")</f>
        <v>0</v>
      </c>
      <c r="N28" s="38">
        <f>COUNTIFS('raw data'!$E:$E,'공고별 채용현황'!$E28,'raw data'!$T:$T,"검토중")</f>
        <v>0</v>
      </c>
      <c r="O28" s="37">
        <f>COUNTIFS('raw data'!$E:$E,'공고별 채용현황'!$E28,'raw data'!$X:$X,"진행중",'raw data'!$Y:$Y,"&lt;&gt;"&amp;"검토중",'raw data'!$Z:$Z,"")</f>
        <v>0</v>
      </c>
      <c r="P28" s="38">
        <f>COUNTIFS('raw data'!$E:$E,'공고별 채용현황'!$E28,'raw data'!$Y:$Y,"검토중")</f>
        <v>0</v>
      </c>
      <c r="Q28" s="37">
        <f>COUNTIFS('raw data'!$E:$E,'공고별 채용현황'!$E28,'raw data'!$AA:$AA,"&lt;&gt;"&amp;"",'raw data'!$AF:$AF,"&lt;&gt;"&amp;"검토중",'raw data'!$AG:$AG,"")</f>
        <v>0</v>
      </c>
      <c r="R28" s="38">
        <f>COUNTIFS('raw data'!$E:$E,'공고별 채용현황'!$E28,'raw data'!$AF:$AF,"검토중")</f>
        <v>0</v>
      </c>
      <c r="S28" s="19">
        <f>COUNTIFS('raw data'!$E:$E,'공고별 채용현황'!$E28,'raw data'!$AH:$AH,"&lt;&gt;"&amp;"",'raw data'!$AM:$AM,"")</f>
        <v>0</v>
      </c>
      <c r="T28" s="35">
        <f>COUNTIFS('raw data'!$E:$E,'공고별 채용현황'!$E28,'raw data'!$AM:$AM,"검토중")</f>
        <v>0</v>
      </c>
      <c r="Y28" s="12"/>
    </row>
    <row r="29" spans="2:25" ht="21" customHeight="1">
      <c r="B29" s="14"/>
      <c r="F29" s="41"/>
      <c r="G29" s="33"/>
      <c r="J29" s="42"/>
      <c r="K29" s="36">
        <f>COUNTIF('raw data'!$E:$E,'공고별 채용현황'!$E29)</f>
        <v>0</v>
      </c>
      <c r="L29" s="1">
        <f>COUNTIFS('raw data'!$E:$E,'공고별 채용현황'!$E29,'raw data'!$I:$I,"")</f>
        <v>0</v>
      </c>
      <c r="M29" s="37">
        <f>COUNTIFS('raw data'!$E:$E,'공고별 채용현황'!$E29,'raw data'!$R:$R,"진행중",'raw data'!$T:$T,"&lt;&gt;"&amp;"검토중",'raw data'!$Z:$Z,"")</f>
        <v>0</v>
      </c>
      <c r="N29" s="38">
        <f>COUNTIFS('raw data'!$E:$E,'공고별 채용현황'!$E29,'raw data'!$T:$T,"검토중")</f>
        <v>0</v>
      </c>
      <c r="O29" s="37">
        <f>COUNTIFS('raw data'!$E:$E,'공고별 채용현황'!$E29,'raw data'!$X:$X,"진행중",'raw data'!$Y:$Y,"&lt;&gt;"&amp;"검토중",'raw data'!$Z:$Z,"")</f>
        <v>0</v>
      </c>
      <c r="P29" s="38">
        <f>COUNTIFS('raw data'!$E:$E,'공고별 채용현황'!$E29,'raw data'!$Y:$Y,"검토중")</f>
        <v>0</v>
      </c>
      <c r="Q29" s="37">
        <f>COUNTIFS('raw data'!$E:$E,'공고별 채용현황'!$E29,'raw data'!$AA:$AA,"&lt;&gt;"&amp;"",'raw data'!$AF:$AF,"&lt;&gt;"&amp;"검토중",'raw data'!$AG:$AG,"")</f>
        <v>0</v>
      </c>
      <c r="R29" s="38">
        <f>COUNTIFS('raw data'!$E:$E,'공고별 채용현황'!$E29,'raw data'!$AF:$AF,"검토중")</f>
        <v>0</v>
      </c>
      <c r="S29" s="19">
        <f>COUNTIFS('raw data'!$E:$E,'공고별 채용현황'!$E29,'raw data'!$AH:$AH,"&lt;&gt;"&amp;"",'raw data'!$AM:$AM,"")</f>
        <v>0</v>
      </c>
      <c r="T29" s="35">
        <f>COUNTIFS('raw data'!$E:$E,'공고별 채용현황'!$E29,'raw data'!$AM:$AM,"검토중")</f>
        <v>0</v>
      </c>
      <c r="Y29" s="12"/>
    </row>
    <row r="30" spans="2:25" ht="21" customHeight="1">
      <c r="B30" s="14"/>
      <c r="F30" s="41"/>
      <c r="G30" s="33"/>
      <c r="J30" s="34"/>
      <c r="K30" s="36">
        <f>COUNTIF('raw data'!$E:$E,'공고별 채용현황'!$E30)</f>
        <v>0</v>
      </c>
      <c r="L30" s="1">
        <f>COUNTIFS('raw data'!$E:$E,'공고별 채용현황'!$E30,'raw data'!$I:$I,"")</f>
        <v>0</v>
      </c>
      <c r="M30" s="37">
        <f>COUNTIFS('raw data'!$E:$E,'공고별 채용현황'!$E30,'raw data'!$R:$R,"진행중",'raw data'!$T:$T,"&lt;&gt;"&amp;"검토중",'raw data'!$Z:$Z,"")</f>
        <v>0</v>
      </c>
      <c r="N30" s="38">
        <f>COUNTIFS('raw data'!$E:$E,'공고별 채용현황'!$E30,'raw data'!$T:$T,"검토중")</f>
        <v>0</v>
      </c>
      <c r="O30" s="37">
        <f>COUNTIFS('raw data'!$E:$E,'공고별 채용현황'!$E30,'raw data'!$X:$X,"진행중",'raw data'!$Y:$Y,"&lt;&gt;"&amp;"검토중",'raw data'!$Z:$Z,"")</f>
        <v>0</v>
      </c>
      <c r="P30" s="38">
        <f>COUNTIFS('raw data'!$E:$E,'공고별 채용현황'!$E30,'raw data'!$Y:$Y,"검토중")</f>
        <v>0</v>
      </c>
      <c r="Q30" s="37">
        <f>COUNTIFS('raw data'!$E:$E,'공고별 채용현황'!$E30,'raw data'!$AA:$AA,"&lt;&gt;"&amp;"",'raw data'!$AF:$AF,"&lt;&gt;"&amp;"검토중",'raw data'!$AG:$AG,"")</f>
        <v>0</v>
      </c>
      <c r="R30" s="38">
        <f>COUNTIFS('raw data'!$E:$E,'공고별 채용현황'!$E30,'raw data'!$AF:$AF,"검토중")</f>
        <v>0</v>
      </c>
      <c r="S30" s="19">
        <f>COUNTIFS('raw data'!$E:$E,'공고별 채용현황'!$E30,'raw data'!$AH:$AH,"&lt;&gt;"&amp;"",'raw data'!$AM:$AM,"")</f>
        <v>0</v>
      </c>
      <c r="T30" s="35">
        <f>COUNTIFS('raw data'!$E:$E,'공고별 채용현황'!$E30,'raw data'!$AM:$AM,"검토중")</f>
        <v>0</v>
      </c>
      <c r="Y30" s="12"/>
    </row>
    <row r="31" spans="2:25" ht="21" customHeight="1">
      <c r="B31" s="14"/>
      <c r="F31" s="41"/>
      <c r="G31" s="33"/>
      <c r="J31" s="34"/>
      <c r="K31" s="36">
        <f>COUNTIF('raw data'!$E:$E,'공고별 채용현황'!$E31)</f>
        <v>0</v>
      </c>
      <c r="L31" s="1">
        <f>COUNTIFS('raw data'!$E:$E,'공고별 채용현황'!$E31,'raw data'!$I:$I,"")</f>
        <v>0</v>
      </c>
      <c r="M31" s="37">
        <f>COUNTIFS('raw data'!$E:$E,'공고별 채용현황'!$E31,'raw data'!$R:$R,"진행중",'raw data'!$T:$T,"&lt;&gt;"&amp;"검토중",'raw data'!$Z:$Z,"")</f>
        <v>0</v>
      </c>
      <c r="N31" s="38">
        <f>COUNTIFS('raw data'!$E:$E,'공고별 채용현황'!$E31,'raw data'!$T:$T,"검토중")</f>
        <v>0</v>
      </c>
      <c r="O31" s="37">
        <f>COUNTIFS('raw data'!$E:$E,'공고별 채용현황'!$E31,'raw data'!$X:$X,"진행중",'raw data'!$Y:$Y,"&lt;&gt;"&amp;"검토중",'raw data'!$Z:$Z,"")</f>
        <v>0</v>
      </c>
      <c r="P31" s="38">
        <f>COUNTIFS('raw data'!$E:$E,'공고별 채용현황'!$E31,'raw data'!$Y:$Y,"검토중")</f>
        <v>0</v>
      </c>
      <c r="Q31" s="37">
        <f>COUNTIFS('raw data'!$E:$E,'공고별 채용현황'!$E31,'raw data'!$AA:$AA,"&lt;&gt;"&amp;"",'raw data'!$AF:$AF,"&lt;&gt;"&amp;"검토중",'raw data'!$AG:$AG,"")</f>
        <v>0</v>
      </c>
      <c r="R31" s="38">
        <f>COUNTIFS('raw data'!$E:$E,'공고별 채용현황'!$E31,'raw data'!$AF:$AF,"검토중")</f>
        <v>0</v>
      </c>
      <c r="S31" s="19">
        <f>COUNTIFS('raw data'!$E:$E,'공고별 채용현황'!$E31,'raw data'!$AH:$AH,"&lt;&gt;"&amp;"",'raw data'!$AM:$AM,"")</f>
        <v>0</v>
      </c>
      <c r="T31" s="35">
        <f>COUNTIFS('raw data'!$E:$E,'공고별 채용현황'!$E31,'raw data'!$AM:$AM,"검토중")</f>
        <v>0</v>
      </c>
      <c r="Y31" s="12"/>
    </row>
    <row r="32" spans="2:25" ht="21" customHeight="1">
      <c r="B32" s="14"/>
      <c r="F32" s="41"/>
      <c r="G32" s="33"/>
      <c r="J32" s="34"/>
      <c r="K32" s="36">
        <f>COUNTIF('raw data'!$E:$E,'공고별 채용현황'!$E32)</f>
        <v>0</v>
      </c>
      <c r="L32" s="1">
        <f>COUNTIFS('raw data'!$E:$E,'공고별 채용현황'!$E32,'raw data'!$I:$I,"")</f>
        <v>0</v>
      </c>
      <c r="M32" s="37">
        <f>COUNTIFS('raw data'!$E:$E,'공고별 채용현황'!$E32,'raw data'!$R:$R,"진행중",'raw data'!$T:$T,"&lt;&gt;"&amp;"검토중",'raw data'!$Z:$Z,"")</f>
        <v>0</v>
      </c>
      <c r="N32" s="38">
        <f>COUNTIFS('raw data'!$E:$E,'공고별 채용현황'!$E32,'raw data'!$T:$T,"검토중")</f>
        <v>0</v>
      </c>
      <c r="O32" s="37">
        <f>COUNTIFS('raw data'!$E:$E,'공고별 채용현황'!$E32,'raw data'!$X:$X,"진행중",'raw data'!$Y:$Y,"&lt;&gt;"&amp;"검토중",'raw data'!$Z:$Z,"")</f>
        <v>0</v>
      </c>
      <c r="P32" s="38">
        <f>COUNTIFS('raw data'!$E:$E,'공고별 채용현황'!$E32,'raw data'!$Y:$Y,"검토중")</f>
        <v>0</v>
      </c>
      <c r="Q32" s="37">
        <f>COUNTIFS('raw data'!$E:$E,'공고별 채용현황'!$E32,'raw data'!$AA:$AA,"&lt;&gt;"&amp;"",'raw data'!$AF:$AF,"&lt;&gt;"&amp;"검토중",'raw data'!$AG:$AG,"")</f>
        <v>0</v>
      </c>
      <c r="R32" s="38">
        <f>COUNTIFS('raw data'!$E:$E,'공고별 채용현황'!$E32,'raw data'!$AF:$AF,"검토중")</f>
        <v>0</v>
      </c>
      <c r="S32" s="19">
        <f>COUNTIFS('raw data'!$E:$E,'공고별 채용현황'!$E32,'raw data'!$AH:$AH,"&lt;&gt;"&amp;"",'raw data'!$AM:$AM,"")</f>
        <v>0</v>
      </c>
      <c r="T32" s="35">
        <f>COUNTIFS('raw data'!$E:$E,'공고별 채용현황'!$E32,'raw data'!$AM:$AM,"검토중")</f>
        <v>0</v>
      </c>
      <c r="Y32" s="12"/>
    </row>
    <row r="33" spans="2:25" ht="21" customHeight="1">
      <c r="B33" s="14"/>
      <c r="F33" s="41"/>
      <c r="G33" s="33"/>
      <c r="J33" s="34"/>
      <c r="K33" s="36">
        <f>COUNTIF('raw data'!$E:$E,'공고별 채용현황'!$E33)</f>
        <v>0</v>
      </c>
      <c r="L33" s="1">
        <f>COUNTIFS('raw data'!$E:$E,'공고별 채용현황'!$E33,'raw data'!$I:$I,"")</f>
        <v>0</v>
      </c>
      <c r="M33" s="37">
        <f>COUNTIFS('raw data'!$E:$E,'공고별 채용현황'!$E33,'raw data'!$R:$R,"진행중",'raw data'!$T:$T,"&lt;&gt;"&amp;"검토중",'raw data'!$Z:$Z,"")</f>
        <v>0</v>
      </c>
      <c r="N33" s="38">
        <f>COUNTIFS('raw data'!$E:$E,'공고별 채용현황'!$E33,'raw data'!$T:$T,"검토중")</f>
        <v>0</v>
      </c>
      <c r="O33" s="37">
        <f>COUNTIFS('raw data'!$E:$E,'공고별 채용현황'!$E33,'raw data'!$X:$X,"진행중",'raw data'!$Y:$Y,"&lt;&gt;"&amp;"검토중",'raw data'!$Z:$Z,"")</f>
        <v>0</v>
      </c>
      <c r="P33" s="38">
        <f>COUNTIFS('raw data'!$E:$E,'공고별 채용현황'!$E33,'raw data'!$Y:$Y,"검토중")</f>
        <v>0</v>
      </c>
      <c r="Q33" s="37">
        <f>COUNTIFS('raw data'!$E:$E,'공고별 채용현황'!$E33,'raw data'!$AA:$AA,"&lt;&gt;"&amp;"",'raw data'!$AF:$AF,"&lt;&gt;"&amp;"검토중",'raw data'!$AG:$AG,"")</f>
        <v>0</v>
      </c>
      <c r="R33" s="38">
        <f>COUNTIFS('raw data'!$E:$E,'공고별 채용현황'!$E33,'raw data'!$AF:$AF,"검토중")</f>
        <v>0</v>
      </c>
      <c r="S33" s="19">
        <f>COUNTIFS('raw data'!$E:$E,'공고별 채용현황'!$E33,'raw data'!$AH:$AH,"&lt;&gt;"&amp;"",'raw data'!$AM:$AM,"")</f>
        <v>0</v>
      </c>
      <c r="T33" s="35">
        <f>COUNTIFS('raw data'!$E:$E,'공고별 채용현황'!$E33,'raw data'!$AM:$AM,"검토중")</f>
        <v>0</v>
      </c>
      <c r="Y33" s="12"/>
    </row>
    <row r="34" spans="2:25" ht="21" customHeight="1">
      <c r="B34" s="14"/>
      <c r="F34" s="41"/>
      <c r="G34" s="33"/>
      <c r="J34" s="34"/>
      <c r="K34" s="36">
        <f>COUNTIF('raw data'!$E:$E,'공고별 채용현황'!$E34)</f>
        <v>0</v>
      </c>
      <c r="L34" s="1">
        <f>COUNTIFS('raw data'!$E:$E,'공고별 채용현황'!$E34,'raw data'!$I:$I,"")</f>
        <v>0</v>
      </c>
      <c r="M34" s="37">
        <f>COUNTIFS('raw data'!$E:$E,'공고별 채용현황'!$E34,'raw data'!$R:$R,"진행중",'raw data'!$T:$T,"&lt;&gt;"&amp;"검토중",'raw data'!$Z:$Z,"")</f>
        <v>0</v>
      </c>
      <c r="N34" s="38">
        <f>COUNTIFS('raw data'!$E:$E,'공고별 채용현황'!$E34,'raw data'!$T:$T,"검토중")</f>
        <v>0</v>
      </c>
      <c r="O34" s="37">
        <f>COUNTIFS('raw data'!$E:$E,'공고별 채용현황'!$E34,'raw data'!$X:$X,"진행중",'raw data'!$Y:$Y,"&lt;&gt;"&amp;"검토중",'raw data'!$Z:$Z,"")</f>
        <v>0</v>
      </c>
      <c r="P34" s="38">
        <f>COUNTIFS('raw data'!$E:$E,'공고별 채용현황'!$E34,'raw data'!$Y:$Y,"검토중")</f>
        <v>0</v>
      </c>
      <c r="Q34" s="37">
        <f>COUNTIFS('raw data'!$E:$E,'공고별 채용현황'!$E34,'raw data'!$AA:$AA,"&lt;&gt;"&amp;"",'raw data'!$AF:$AF,"&lt;&gt;"&amp;"검토중",'raw data'!$AG:$AG,"")</f>
        <v>0</v>
      </c>
      <c r="R34" s="38">
        <f>COUNTIFS('raw data'!$E:$E,'공고별 채용현황'!$E34,'raw data'!$AF:$AF,"검토중")</f>
        <v>0</v>
      </c>
      <c r="S34" s="19">
        <f>COUNTIFS('raw data'!$E:$E,'공고별 채용현황'!$E34,'raw data'!$AH:$AH,"&lt;&gt;"&amp;"",'raw data'!$AM:$AM,"")</f>
        <v>0</v>
      </c>
      <c r="T34" s="35">
        <f>COUNTIFS('raw data'!$E:$E,'공고별 채용현황'!$E34,'raw data'!$AM:$AM,"검토중")</f>
        <v>0</v>
      </c>
      <c r="Y34" s="12"/>
    </row>
    <row r="35" spans="2:25" ht="21" customHeight="1">
      <c r="B35" s="14"/>
      <c r="F35" s="41"/>
      <c r="G35" s="33"/>
      <c r="J35" s="34"/>
      <c r="K35" s="36">
        <f>COUNTIF('raw data'!$E:$E,'공고별 채용현황'!$E35)</f>
        <v>0</v>
      </c>
      <c r="L35" s="1">
        <f>COUNTIFS('raw data'!$E:$E,'공고별 채용현황'!$E35,'raw data'!$I:$I,"")</f>
        <v>0</v>
      </c>
      <c r="M35" s="37">
        <f>COUNTIFS('raw data'!$E:$E,'공고별 채용현황'!$E35,'raw data'!$R:$R,"진행중",'raw data'!$T:$T,"&lt;&gt;"&amp;"검토중",'raw data'!$Z:$Z,"")</f>
        <v>0</v>
      </c>
      <c r="N35" s="38">
        <f>COUNTIFS('raw data'!$E:$E,'공고별 채용현황'!$E35,'raw data'!$T:$T,"검토중")</f>
        <v>0</v>
      </c>
      <c r="O35" s="37">
        <f>COUNTIFS('raw data'!$E:$E,'공고별 채용현황'!$E35,'raw data'!$X:$X,"진행중",'raw data'!$Y:$Y,"&lt;&gt;"&amp;"검토중",'raw data'!$Z:$Z,"")</f>
        <v>0</v>
      </c>
      <c r="P35" s="38">
        <f>COUNTIFS('raw data'!$E:$E,'공고별 채용현황'!$E35,'raw data'!$Y:$Y,"검토중")</f>
        <v>0</v>
      </c>
      <c r="Q35" s="37">
        <f>COUNTIFS('raw data'!$E:$E,'공고별 채용현황'!$E35,'raw data'!$AA:$AA,"&lt;&gt;"&amp;"",'raw data'!$AF:$AF,"&lt;&gt;"&amp;"검토중",'raw data'!$AG:$AG,"")</f>
        <v>0</v>
      </c>
      <c r="R35" s="38">
        <f>COUNTIFS('raw data'!$E:$E,'공고별 채용현황'!$E35,'raw data'!$AF:$AF,"검토중")</f>
        <v>0</v>
      </c>
      <c r="S35" s="19">
        <f>COUNTIFS('raw data'!$E:$E,'공고별 채용현황'!$E35,'raw data'!$AH:$AH,"&lt;&gt;"&amp;"",'raw data'!$AM:$AM,"")</f>
        <v>0</v>
      </c>
      <c r="T35" s="35">
        <f>COUNTIFS('raw data'!$E:$E,'공고별 채용현황'!$E35,'raw data'!$AM:$AM,"검토중")</f>
        <v>0</v>
      </c>
      <c r="Y35" s="12"/>
    </row>
    <row r="36" spans="2:25" ht="21" customHeight="1">
      <c r="B36" s="14"/>
      <c r="F36" s="41"/>
      <c r="G36" s="33"/>
      <c r="J36" s="34"/>
      <c r="K36" s="36">
        <f>COUNTIF('raw data'!$E:$E,'공고별 채용현황'!$E36)</f>
        <v>0</v>
      </c>
      <c r="L36" s="1">
        <f>COUNTIFS('raw data'!$E:$E,'공고별 채용현황'!$E36,'raw data'!$I:$I,"")</f>
        <v>0</v>
      </c>
      <c r="M36" s="37">
        <f>COUNTIFS('raw data'!$E:$E,'공고별 채용현황'!$E36,'raw data'!$R:$R,"진행중",'raw data'!$T:$T,"&lt;&gt;"&amp;"검토중",'raw data'!$Z:$Z,"")</f>
        <v>0</v>
      </c>
      <c r="N36" s="38">
        <f>COUNTIFS('raw data'!$E:$E,'공고별 채용현황'!$E36,'raw data'!$T:$T,"검토중")</f>
        <v>0</v>
      </c>
      <c r="O36" s="37">
        <f>COUNTIFS('raw data'!$E:$E,'공고별 채용현황'!$E36,'raw data'!$X:$X,"진행중",'raw data'!$Y:$Y,"&lt;&gt;"&amp;"검토중",'raw data'!$Z:$Z,"")</f>
        <v>0</v>
      </c>
      <c r="P36" s="38">
        <f>COUNTIFS('raw data'!$E:$E,'공고별 채용현황'!$E36,'raw data'!$Y:$Y,"검토중")</f>
        <v>0</v>
      </c>
      <c r="Q36" s="37">
        <f>COUNTIFS('raw data'!$E:$E,'공고별 채용현황'!$E36,'raw data'!$AA:$AA,"&lt;&gt;"&amp;"",'raw data'!$AF:$AF,"&lt;&gt;"&amp;"검토중",'raw data'!$AG:$AG,"")</f>
        <v>0</v>
      </c>
      <c r="R36" s="38">
        <f>COUNTIFS('raw data'!$E:$E,'공고별 채용현황'!$E36,'raw data'!$AF:$AF,"검토중")</f>
        <v>0</v>
      </c>
      <c r="S36" s="19">
        <f>COUNTIFS('raw data'!$E:$E,'공고별 채용현황'!$E36,'raw data'!$AH:$AH,"&lt;&gt;"&amp;"",'raw data'!$AM:$AM,"")</f>
        <v>0</v>
      </c>
      <c r="T36" s="35">
        <f>COUNTIFS('raw data'!$E:$E,'공고별 채용현황'!$E36,'raw data'!$AM:$AM,"검토중")</f>
        <v>0</v>
      </c>
      <c r="Y36" s="12"/>
    </row>
    <row r="37" spans="2:25" ht="21" customHeight="1">
      <c r="B37" s="14"/>
      <c r="F37" s="41"/>
      <c r="G37" s="33"/>
      <c r="J37" s="34"/>
      <c r="K37" s="36">
        <f>COUNTIF('raw data'!$E:$E,'공고별 채용현황'!$E37)</f>
        <v>0</v>
      </c>
      <c r="L37" s="1">
        <f>COUNTIFS('raw data'!$E:$E,'공고별 채용현황'!$E37,'raw data'!$I:$I,"")</f>
        <v>0</v>
      </c>
      <c r="M37" s="37">
        <f>COUNTIFS('raw data'!$E:$E,'공고별 채용현황'!$E37,'raw data'!$R:$R,"진행중",'raw data'!$T:$T,"&lt;&gt;"&amp;"검토중",'raw data'!$Z:$Z,"")</f>
        <v>0</v>
      </c>
      <c r="N37" s="38">
        <f>COUNTIFS('raw data'!$E:$E,'공고별 채용현황'!$E37,'raw data'!$T:$T,"검토중")</f>
        <v>0</v>
      </c>
      <c r="O37" s="37">
        <f>COUNTIFS('raw data'!$E:$E,'공고별 채용현황'!$E37,'raw data'!$X:$X,"진행중",'raw data'!$Y:$Y,"&lt;&gt;"&amp;"검토중",'raw data'!$Z:$Z,"")</f>
        <v>0</v>
      </c>
      <c r="P37" s="38">
        <f>COUNTIFS('raw data'!$E:$E,'공고별 채용현황'!$E37,'raw data'!$Y:$Y,"검토중")</f>
        <v>0</v>
      </c>
      <c r="Q37" s="37">
        <f>COUNTIFS('raw data'!$E:$E,'공고별 채용현황'!$E37,'raw data'!$AA:$AA,"&lt;&gt;"&amp;"",'raw data'!$AF:$AF,"&lt;&gt;"&amp;"검토중",'raw data'!$AG:$AG,"")</f>
        <v>0</v>
      </c>
      <c r="R37" s="38">
        <f>COUNTIFS('raw data'!$E:$E,'공고별 채용현황'!$E37,'raw data'!$AF:$AF,"검토중")</f>
        <v>0</v>
      </c>
      <c r="S37" s="19">
        <f>COUNTIFS('raw data'!$E:$E,'공고별 채용현황'!$E37,'raw data'!$AH:$AH,"&lt;&gt;"&amp;"",'raw data'!$AM:$AM,"")</f>
        <v>0</v>
      </c>
      <c r="T37" s="35">
        <f>COUNTIFS('raw data'!$E:$E,'공고별 채용현황'!$E37,'raw data'!$AM:$AM,"검토중")</f>
        <v>0</v>
      </c>
      <c r="Y37" s="12"/>
    </row>
    <row r="38" spans="2:25" ht="21" customHeight="1">
      <c r="B38" s="14"/>
      <c r="F38" s="41"/>
      <c r="G38" s="33"/>
      <c r="J38" s="34"/>
      <c r="K38" s="36">
        <f>COUNTIF('raw data'!$E:$E,'공고별 채용현황'!$E38)</f>
        <v>0</v>
      </c>
      <c r="L38" s="1">
        <f>COUNTIFS('raw data'!$E:$E,'공고별 채용현황'!$E38,'raw data'!$I:$I,"")</f>
        <v>0</v>
      </c>
      <c r="M38" s="37">
        <f>COUNTIFS('raw data'!$E:$E,'공고별 채용현황'!$E38,'raw data'!$R:$R,"진행중",'raw data'!$T:$T,"&lt;&gt;"&amp;"검토중",'raw data'!$Z:$Z,"")</f>
        <v>0</v>
      </c>
      <c r="N38" s="38">
        <f>COUNTIFS('raw data'!$E:$E,'공고별 채용현황'!$E38,'raw data'!$T:$T,"검토중")</f>
        <v>0</v>
      </c>
      <c r="O38" s="37">
        <f>COUNTIFS('raw data'!$E:$E,'공고별 채용현황'!$E38,'raw data'!$X:$X,"진행중",'raw data'!$Y:$Y,"&lt;&gt;"&amp;"검토중",'raw data'!$Z:$Z,"")</f>
        <v>0</v>
      </c>
      <c r="P38" s="38">
        <f>COUNTIFS('raw data'!$E:$E,'공고별 채용현황'!$E38,'raw data'!$Y:$Y,"검토중")</f>
        <v>0</v>
      </c>
      <c r="Q38" s="37">
        <f>COUNTIFS('raw data'!$E:$E,'공고별 채용현황'!$E38,'raw data'!$AA:$AA,"&lt;&gt;"&amp;"",'raw data'!$AF:$AF,"&lt;&gt;"&amp;"검토중",'raw data'!$AG:$AG,"")</f>
        <v>0</v>
      </c>
      <c r="R38" s="38">
        <f>COUNTIFS('raw data'!$E:$E,'공고별 채용현황'!$E38,'raw data'!$AF:$AF,"검토중")</f>
        <v>0</v>
      </c>
      <c r="S38" s="19">
        <f>COUNTIFS('raw data'!$E:$E,'공고별 채용현황'!$E38,'raw data'!$AH:$AH,"&lt;&gt;"&amp;"",'raw data'!$AM:$AM,"")</f>
        <v>0</v>
      </c>
      <c r="T38" s="35">
        <f>COUNTIFS('raw data'!$E:$E,'공고별 채용현황'!$E38,'raw data'!$AM:$AM,"검토중")</f>
        <v>0</v>
      </c>
      <c r="Y38" s="12"/>
    </row>
    <row r="39" spans="2:25" ht="21" customHeight="1">
      <c r="B39" s="14"/>
      <c r="F39" s="41"/>
      <c r="G39" s="33"/>
      <c r="J39" s="34"/>
      <c r="K39" s="36">
        <f>COUNTIF('raw data'!$E:$E,'공고별 채용현황'!$E39)</f>
        <v>0</v>
      </c>
      <c r="L39" s="1">
        <f>COUNTIFS('raw data'!$E:$E,'공고별 채용현황'!$E39,'raw data'!$I:$I,"")</f>
        <v>0</v>
      </c>
      <c r="M39" s="37">
        <f>COUNTIFS('raw data'!$E:$E,'공고별 채용현황'!$E39,'raw data'!$R:$R,"진행중",'raw data'!$T:$T,"&lt;&gt;"&amp;"검토중",'raw data'!$Z:$Z,"")</f>
        <v>0</v>
      </c>
      <c r="N39" s="38">
        <f>COUNTIFS('raw data'!$E:$E,'공고별 채용현황'!$E39,'raw data'!$T:$T,"검토중")</f>
        <v>0</v>
      </c>
      <c r="O39" s="37">
        <f>COUNTIFS('raw data'!$E:$E,'공고별 채용현황'!$E39,'raw data'!$X:$X,"진행중",'raw data'!$Y:$Y,"&lt;&gt;"&amp;"검토중",'raw data'!$Z:$Z,"")</f>
        <v>0</v>
      </c>
      <c r="P39" s="38">
        <f>COUNTIFS('raw data'!$E:$E,'공고별 채용현황'!$E39,'raw data'!$Y:$Y,"검토중")</f>
        <v>0</v>
      </c>
      <c r="Q39" s="37">
        <f>COUNTIFS('raw data'!$E:$E,'공고별 채용현황'!$E39,'raw data'!$AA:$AA,"&lt;&gt;"&amp;"",'raw data'!$AF:$AF,"&lt;&gt;"&amp;"검토중",'raw data'!$AG:$AG,"")</f>
        <v>0</v>
      </c>
      <c r="R39" s="38">
        <f>COUNTIFS('raw data'!$E:$E,'공고별 채용현황'!$E39,'raw data'!$AF:$AF,"검토중")</f>
        <v>0</v>
      </c>
      <c r="S39" s="19">
        <f>COUNTIFS('raw data'!$E:$E,'공고별 채용현황'!$E39,'raw data'!$AH:$AH,"&lt;&gt;"&amp;"",'raw data'!$AM:$AM,"")</f>
        <v>0</v>
      </c>
      <c r="T39" s="35">
        <f>COUNTIFS('raw data'!$E:$E,'공고별 채용현황'!$E39,'raw data'!$AM:$AM,"검토중")</f>
        <v>0</v>
      </c>
      <c r="Y39" s="12"/>
    </row>
    <row r="40" spans="2:25" ht="21.75" customHeight="1">
      <c r="B40" s="14"/>
      <c r="F40" s="41"/>
      <c r="G40" s="33"/>
      <c r="J40" s="34"/>
      <c r="K40" s="36">
        <f>COUNTIF('raw data'!$E:$E,'공고별 채용현황'!$E40)</f>
        <v>0</v>
      </c>
      <c r="L40" s="1">
        <f>COUNTIFS('raw data'!$E:$E,'공고별 채용현황'!$E40,'raw data'!$I:$I,"")</f>
        <v>0</v>
      </c>
      <c r="M40" s="37">
        <f>COUNTIFS('raw data'!$E:$E,'공고별 채용현황'!$E40,'raw data'!$R:$R,"진행중",'raw data'!$T:$T,"&lt;&gt;"&amp;"검토중",'raw data'!$Z:$Z,"")</f>
        <v>0</v>
      </c>
      <c r="N40" s="38">
        <f>COUNTIFS('raw data'!$E:$E,'공고별 채용현황'!$E40,'raw data'!$T:$T,"검토중")</f>
        <v>0</v>
      </c>
      <c r="O40" s="37">
        <f>COUNTIFS('raw data'!$E:$E,'공고별 채용현황'!$E40,'raw data'!$X:$X,"진행중",'raw data'!$Y:$Y,"&lt;&gt;"&amp;"검토중",'raw data'!$Z:$Z,"")</f>
        <v>0</v>
      </c>
      <c r="P40" s="38">
        <f>COUNTIFS('raw data'!$E:$E,'공고별 채용현황'!$E40,'raw data'!$Y:$Y,"검토중")</f>
        <v>0</v>
      </c>
      <c r="Q40" s="37">
        <f>COUNTIFS('raw data'!$E:$E,'공고별 채용현황'!$E40,'raw data'!$AA:$AA,"&lt;&gt;"&amp;"",'raw data'!$AF:$AF,"&lt;&gt;"&amp;"검토중",'raw data'!$AG:$AG,"")</f>
        <v>0</v>
      </c>
      <c r="R40" s="38">
        <f>COUNTIFS('raw data'!$E:$E,'공고별 채용현황'!$E40,'raw data'!$AF:$AF,"검토중")</f>
        <v>0</v>
      </c>
      <c r="S40" s="19">
        <f>COUNTIFS('raw data'!$E:$E,'공고별 채용현황'!$E40,'raw data'!$AH:$AH,"&lt;&gt;"&amp;"",'raw data'!$AM:$AM,"")</f>
        <v>0</v>
      </c>
      <c r="T40" s="35">
        <f>COUNTIFS('raw data'!$E:$E,'공고별 채용현황'!$E40,'raw data'!$AM:$AM,"검토중")</f>
        <v>0</v>
      </c>
      <c r="Y40" s="12"/>
    </row>
    <row r="41" spans="2:25" ht="21.75" customHeight="1">
      <c r="B41" s="14"/>
      <c r="F41" s="41"/>
      <c r="G41" s="33"/>
      <c r="J41" s="34"/>
      <c r="K41" s="36">
        <f>COUNTIF('raw data'!$E:$E,'공고별 채용현황'!$E41)</f>
        <v>0</v>
      </c>
      <c r="L41" s="1">
        <f>COUNTIFS('raw data'!$E:$E,'공고별 채용현황'!$E41,'raw data'!$I:$I,"")</f>
        <v>0</v>
      </c>
      <c r="M41" s="37">
        <f>COUNTIFS('raw data'!$E:$E,'공고별 채용현황'!$E41,'raw data'!$R:$R,"진행중",'raw data'!$T:$T,"&lt;&gt;"&amp;"검토중",'raw data'!$Z:$Z,"")</f>
        <v>0</v>
      </c>
      <c r="N41" s="38">
        <f>COUNTIFS('raw data'!$E:$E,'공고별 채용현황'!$E41,'raw data'!$T:$T,"검토중")</f>
        <v>0</v>
      </c>
      <c r="O41" s="37">
        <f>COUNTIFS('raw data'!$E:$E,'공고별 채용현황'!$E41,'raw data'!$X:$X,"진행중",'raw data'!$Y:$Y,"&lt;&gt;"&amp;"검토중",'raw data'!$Z:$Z,"")</f>
        <v>0</v>
      </c>
      <c r="P41" s="38">
        <f>COUNTIFS('raw data'!$E:$E,'공고별 채용현황'!$E41,'raw data'!$Y:$Y,"검토중")</f>
        <v>0</v>
      </c>
      <c r="Q41" s="37">
        <f>COUNTIFS('raw data'!$E:$E,'공고별 채용현황'!$E41,'raw data'!$AA:$AA,"&lt;&gt;"&amp;"",'raw data'!$AF:$AF,"&lt;&gt;"&amp;"검토중",'raw data'!$AG:$AG,"")</f>
        <v>0</v>
      </c>
      <c r="R41" s="38">
        <f>COUNTIFS('raw data'!$E:$E,'공고별 채용현황'!$E41,'raw data'!$AF:$AF,"검토중")</f>
        <v>0</v>
      </c>
      <c r="S41" s="19">
        <f>COUNTIFS('raw data'!$E:$E,'공고별 채용현황'!$E41,'raw data'!$AH:$AH,"&lt;&gt;"&amp;"",'raw data'!$AM:$AM,"")</f>
        <v>0</v>
      </c>
      <c r="T41" s="35">
        <f>COUNTIFS('raw data'!$E:$E,'공고별 채용현황'!$E41,'raw data'!$AM:$AM,"검토중")</f>
        <v>0</v>
      </c>
      <c r="Y41" s="12"/>
    </row>
    <row r="42" spans="2:25" ht="21.75" customHeight="1" thickBot="1">
      <c r="B42" s="16"/>
      <c r="C42" s="18"/>
      <c r="D42" s="18"/>
      <c r="E42" s="46"/>
      <c r="F42" s="48"/>
      <c r="G42" s="49"/>
      <c r="H42" s="50"/>
      <c r="I42" s="51"/>
      <c r="J42" s="52"/>
      <c r="K42" s="43">
        <f>COUNTIF('raw data'!$E:$E,'공고별 채용현황'!$E42)</f>
        <v>0</v>
      </c>
      <c r="L42" s="111">
        <f>COUNTIFS('raw data'!$E:$E,'공고별 채용현황'!$E42,'raw data'!$I:$I,"")</f>
        <v>0</v>
      </c>
      <c r="M42" s="44">
        <f>COUNTIFS('raw data'!$E:$E,'공고별 채용현황'!$E42,'raw data'!$R:$R,"진행중",'raw data'!$T:$T,"&lt;&gt;"&amp;"검토중",'raw data'!$Z:$Z,"")</f>
        <v>0</v>
      </c>
      <c r="N42" s="45">
        <f>COUNTIFS('raw data'!$E:$E,'공고별 채용현황'!$E42,'raw data'!$T:$T,"검토중")</f>
        <v>0</v>
      </c>
      <c r="O42" s="44">
        <f>COUNTIFS('raw data'!$E:$E,'공고별 채용현황'!$E42,'raw data'!$X:$X,"진행중",'raw data'!$Y:$Y,"&lt;&gt;"&amp;"검토중",'raw data'!$Z:$Z,"")</f>
        <v>0</v>
      </c>
      <c r="P42" s="45">
        <f>COUNTIFS('raw data'!$E:$E,'공고별 채용현황'!$E42,'raw data'!$Y:$Y,"검토중")</f>
        <v>0</v>
      </c>
      <c r="Q42" s="44">
        <f>COUNTIFS('raw data'!$E:$E,'공고별 채용현황'!$E42,'raw data'!$AA:$AA,"&lt;&gt;"&amp;"",'raw data'!$AF:$AF,"&lt;&gt;"&amp;"검토중",'raw data'!$AG:$AG,"")</f>
        <v>0</v>
      </c>
      <c r="R42" s="45">
        <f>COUNTIFS('raw data'!$E:$E,'공고별 채용현황'!$E42,'raw data'!$AF:$AF,"검토중")</f>
        <v>0</v>
      </c>
      <c r="S42" s="46">
        <f>COUNTIFS('raw data'!$E:$E,'공고별 채용현황'!$E42,'raw data'!$AH:$AH,"&lt;&gt;"&amp;"",'raw data'!$AM:$AM,"")</f>
        <v>0</v>
      </c>
      <c r="T42" s="47">
        <f>COUNTIFS('raw data'!$E:$E,'공고별 채용현황'!$E42,'raw data'!$AM:$AM,"검토중")</f>
        <v>0</v>
      </c>
      <c r="U42" s="18"/>
      <c r="V42" s="18"/>
      <c r="W42" s="18"/>
      <c r="X42" s="18"/>
      <c r="Y42" s="12"/>
    </row>
    <row r="43" spans="2:25">
      <c r="Y43" s="110"/>
    </row>
    <row r="44" spans="2:25" ht="31" customHeight="1"/>
  </sheetData>
  <autoFilter ref="B8:Y42" xr:uid="{A7BC6C9A-224B-4EA9-BDC2-F37053BF63D0}">
    <sortState xmlns:xlrd2="http://schemas.microsoft.com/office/spreadsheetml/2017/richdata2" ref="B11:Y42">
      <sortCondition sortBy="cellColor" ref="F8:F42" dxfId="35"/>
    </sortState>
  </autoFilter>
  <mergeCells count="19">
    <mergeCell ref="B2:E3"/>
    <mergeCell ref="F6:F8"/>
    <mergeCell ref="B6:B8"/>
    <mergeCell ref="D6:D8"/>
    <mergeCell ref="E6:E8"/>
    <mergeCell ref="K7:L7"/>
    <mergeCell ref="U6:U8"/>
    <mergeCell ref="H6:H8"/>
    <mergeCell ref="C6:C8"/>
    <mergeCell ref="Y6:Y8"/>
    <mergeCell ref="J6:J8"/>
    <mergeCell ref="M7:N7"/>
    <mergeCell ref="O7:P7"/>
    <mergeCell ref="Q7:R7"/>
    <mergeCell ref="S7:T7"/>
    <mergeCell ref="V6:X7"/>
    <mergeCell ref="K6:T6"/>
    <mergeCell ref="G6:G8"/>
    <mergeCell ref="I6:I8"/>
  </mergeCells>
  <phoneticPr fontId="2" type="noConversion"/>
  <conditionalFormatting sqref="I9:I42">
    <cfRule type="expression" dxfId="34" priority="5">
      <formula>$I9&gt;=42</formula>
    </cfRule>
    <cfRule type="expression" dxfId="33" priority="6">
      <formula>$I9&gt;=35</formula>
    </cfRule>
    <cfRule type="expression" dxfId="32" priority="7">
      <formula>$I9&gt;=28</formula>
    </cfRule>
    <cfRule type="expression" dxfId="31" priority="8">
      <formula>$I9&gt;=21</formula>
    </cfRule>
  </conditionalFormatting>
  <conditionalFormatting sqref="L9:L110">
    <cfRule type="expression" dxfId="30" priority="3">
      <formula>$L9&gt;=1</formula>
    </cfRule>
  </conditionalFormatting>
  <conditionalFormatting sqref="M9:M1048576">
    <cfRule type="expression" dxfId="29" priority="2">
      <formula>$M9&gt;=1</formula>
    </cfRule>
  </conditionalFormatting>
  <conditionalFormatting sqref="N9:N1048576">
    <cfRule type="expression" dxfId="28" priority="25">
      <formula>$N9&gt;=1</formula>
    </cfRule>
  </conditionalFormatting>
  <conditionalFormatting sqref="O9:O1048576">
    <cfRule type="expression" dxfId="27" priority="19">
      <formula>$O9&gt;=1</formula>
    </cfRule>
  </conditionalFormatting>
  <conditionalFormatting sqref="P9:P10010">
    <cfRule type="expression" dxfId="26" priority="4">
      <formula>$P9&gt;=1</formula>
    </cfRule>
  </conditionalFormatting>
  <conditionalFormatting sqref="Q9:Q992">
    <cfRule type="expression" dxfId="25" priority="18">
      <formula>$Q9&gt;=1</formula>
    </cfRule>
  </conditionalFormatting>
  <conditionalFormatting sqref="R9:R92">
    <cfRule type="expression" dxfId="24" priority="22">
      <formula>$R9&gt;=1</formula>
    </cfRule>
  </conditionalFormatting>
  <conditionalFormatting sqref="S9:S992">
    <cfRule type="expression" dxfId="23" priority="16">
      <formula>$S9&gt;=1</formula>
    </cfRule>
  </conditionalFormatting>
  <conditionalFormatting sqref="T9:T92">
    <cfRule type="expression" dxfId="22" priority="37">
      <formula>$T9&gt;=1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276B-B079-4755-8006-3BE54AEBAF48}">
  <sheetPr>
    <tabColor theme="5" tint="0.79998168889431442"/>
  </sheetPr>
  <dimension ref="B1:AP571"/>
  <sheetViews>
    <sheetView zoomScale="79" zoomScaleNormal="79" workbookViewId="0">
      <pane xSplit="6" ySplit="5" topLeftCell="G89" activePane="bottomRight" state="frozen"/>
      <selection pane="topRight" activeCell="G1" sqref="G1"/>
      <selection pane="bottomLeft" activeCell="A6" sqref="A6"/>
      <selection pane="bottomRight" activeCell="AL33" sqref="AL32:AM33"/>
    </sheetView>
  </sheetViews>
  <sheetFormatPr baseColWidth="10" defaultColWidth="9" defaultRowHeight="15" outlineLevelCol="1"/>
  <cols>
    <col min="1" max="1" width="4.5" style="1" customWidth="1"/>
    <col min="2" max="2" width="9" style="1"/>
    <col min="3" max="3" width="10.83203125" style="1" customWidth="1"/>
    <col min="4" max="4" width="12.6640625" style="1" customWidth="1"/>
    <col min="5" max="5" width="29.33203125" style="1" customWidth="1"/>
    <col min="6" max="6" width="15.1640625" style="19" customWidth="1"/>
    <col min="7" max="7" width="13.6640625" style="22" customWidth="1"/>
    <col min="8" max="8" width="38.83203125" style="19" customWidth="1"/>
    <col min="9" max="9" width="13" style="1" customWidth="1"/>
    <col min="10" max="10" width="13.83203125" style="78" customWidth="1"/>
    <col min="11" max="11" width="14.6640625" style="1" customWidth="1" outlineLevel="1"/>
    <col min="12" max="12" width="53.83203125" style="1" bestFit="1" customWidth="1" outlineLevel="1"/>
    <col min="13" max="13" width="13.1640625" style="1" customWidth="1" outlineLevel="1"/>
    <col min="14" max="14" width="20.83203125" style="1" customWidth="1" outlineLevel="1"/>
    <col min="15" max="15" width="26.1640625" style="19" customWidth="1" outlineLevel="1"/>
    <col min="16" max="16" width="12" style="22" customWidth="1"/>
    <col min="17" max="17" width="11.1640625" style="22" customWidth="1"/>
    <col min="18" max="18" width="10" style="1" customWidth="1"/>
    <col min="19" max="19" width="9" style="2" customWidth="1"/>
    <col min="20" max="20" width="9.83203125" style="1" customWidth="1"/>
    <col min="21" max="21" width="13.33203125" style="78" customWidth="1"/>
    <col min="22" max="22" width="11.6640625" style="1" customWidth="1" collapsed="1"/>
    <col min="23" max="23" width="11" style="1" customWidth="1"/>
    <col min="24" max="24" width="9" style="1" customWidth="1"/>
    <col min="25" max="25" width="9.83203125" style="1" customWidth="1"/>
    <col min="26" max="26" width="14" style="78" customWidth="1"/>
    <col min="27" max="27" width="20.83203125" style="1" customWidth="1" collapsed="1"/>
    <col min="28" max="28" width="17" style="1" customWidth="1"/>
    <col min="29" max="29" width="15.33203125" style="22" customWidth="1"/>
    <col min="30" max="30" width="19.6640625" style="1" customWidth="1"/>
    <col min="31" max="31" width="26.5" style="1" customWidth="1"/>
    <col min="32" max="32" width="13.1640625" style="1" customWidth="1"/>
    <col min="33" max="33" width="15.33203125" style="78" customWidth="1"/>
    <col min="34" max="34" width="18.1640625" style="1" customWidth="1" collapsed="1"/>
    <col min="35" max="35" width="18.83203125" style="1" customWidth="1"/>
    <col min="36" max="36" width="15.33203125" style="22" customWidth="1"/>
    <col min="37" max="37" width="21.33203125" style="1" customWidth="1"/>
    <col min="38" max="38" width="23" style="1" customWidth="1"/>
    <col min="39" max="39" width="14.1640625" style="1" customWidth="1"/>
    <col min="40" max="40" width="14.1640625" style="78" customWidth="1"/>
    <col min="41" max="42" width="12.1640625" style="1" customWidth="1"/>
    <col min="43" max="43" width="18.6640625" style="1" customWidth="1"/>
    <col min="44" max="16384" width="9" style="1"/>
  </cols>
  <sheetData>
    <row r="1" spans="2:42">
      <c r="C1" s="2"/>
      <c r="E1" s="53"/>
      <c r="H1" s="54"/>
      <c r="I1" s="63"/>
      <c r="J1" s="55"/>
      <c r="O1" s="54"/>
      <c r="Q1" s="2" t="s">
        <v>64</v>
      </c>
      <c r="R1" s="165" t="s">
        <v>49</v>
      </c>
      <c r="S1" s="56"/>
      <c r="T1" s="168" t="s">
        <v>65</v>
      </c>
      <c r="U1" s="57"/>
      <c r="V1" s="58"/>
      <c r="W1" s="58"/>
      <c r="X1" s="167" t="s">
        <v>49</v>
      </c>
      <c r="Y1" s="168" t="s">
        <v>65</v>
      </c>
      <c r="Z1" s="57"/>
      <c r="AE1" s="53"/>
      <c r="AF1" s="168" t="s">
        <v>65</v>
      </c>
      <c r="AG1" s="59"/>
      <c r="AJ1" s="60"/>
      <c r="AL1" s="53"/>
      <c r="AM1" s="168" t="s">
        <v>65</v>
      </c>
      <c r="AN1" s="61"/>
      <c r="AO1" s="62"/>
      <c r="AP1" s="62"/>
    </row>
    <row r="2" spans="2:42">
      <c r="C2" s="2"/>
      <c r="I2" s="63"/>
      <c r="J2" s="55"/>
      <c r="Q2" s="167" t="s">
        <v>49</v>
      </c>
      <c r="R2" s="64" t="s">
        <v>66</v>
      </c>
      <c r="S2" s="56"/>
      <c r="T2" s="165" t="s">
        <v>67</v>
      </c>
      <c r="U2" s="55"/>
      <c r="V2" s="63"/>
      <c r="W2" s="63"/>
      <c r="X2" s="64" t="s">
        <v>66</v>
      </c>
      <c r="Y2" s="165" t="s">
        <v>67</v>
      </c>
      <c r="Z2" s="55"/>
      <c r="AF2" s="165" t="s">
        <v>67</v>
      </c>
      <c r="AG2" s="65"/>
      <c r="AJ2" s="60"/>
      <c r="AM2" s="165" t="s">
        <v>67</v>
      </c>
      <c r="AN2" s="55"/>
      <c r="AO2" s="62"/>
      <c r="AP2" s="22"/>
    </row>
    <row r="3" spans="2:42" ht="41.25" customHeight="1">
      <c r="B3" s="66" t="s">
        <v>68</v>
      </c>
      <c r="C3" s="56"/>
      <c r="D3" s="67"/>
      <c r="E3" s="67"/>
      <c r="F3" s="68"/>
      <c r="G3" s="60"/>
      <c r="H3" s="68"/>
      <c r="I3" s="69"/>
      <c r="J3" s="61"/>
      <c r="K3" s="67"/>
      <c r="L3" s="229" t="s">
        <v>69</v>
      </c>
      <c r="M3" s="229"/>
      <c r="N3" s="229"/>
      <c r="O3" s="230"/>
      <c r="P3" s="70"/>
      <c r="Q3" s="60"/>
      <c r="R3" s="56" t="s">
        <v>70</v>
      </c>
      <c r="S3" s="56"/>
      <c r="T3" s="64" t="s">
        <v>71</v>
      </c>
      <c r="U3" s="71"/>
      <c r="V3" s="72"/>
      <c r="W3" s="72"/>
      <c r="X3" s="56" t="s">
        <v>70</v>
      </c>
      <c r="Y3" s="64" t="s">
        <v>71</v>
      </c>
      <c r="Z3" s="71"/>
      <c r="AA3" s="67"/>
      <c r="AB3" s="67"/>
      <c r="AC3" s="60"/>
      <c r="AD3" s="67"/>
      <c r="AE3" s="67"/>
      <c r="AF3" s="64" t="s">
        <v>71</v>
      </c>
      <c r="AG3" s="65"/>
      <c r="AJ3" s="60"/>
      <c r="AM3" s="64" t="s">
        <v>71</v>
      </c>
      <c r="AN3" s="61"/>
      <c r="AO3" s="73" t="str">
        <f>IFERROR(IF(I3="불","불합격",IF(T3="불","불합격",IF(Y3="불","불합격",IF(AF3="불","불합격",IF(AM3="불","불합격",IF(AM3="합","합격",IF(FIND("전형포기",H3,1),"전형포기",""))))))),"")</f>
        <v>불합격</v>
      </c>
      <c r="AP3" s="22" t="str">
        <f>IF(IF(I3="불",J3,IF(T3="불",U3,IF(Y3="불",Z3,IF(AF3="불",AG3,IF(AM3="불",AN3,AN3)))))="","-",IF(I3="불",J3,IF(T3="불",U3,IF(Y3="불",Z3,IF(AF3="불",AG3,IF(AM3="불",AN3,AN3))))))</f>
        <v>-</v>
      </c>
    </row>
    <row r="4" spans="2:42" ht="42.75" customHeight="1">
      <c r="B4" s="142"/>
      <c r="C4" s="142"/>
      <c r="D4" s="142"/>
      <c r="E4" s="142"/>
      <c r="F4" s="143" t="s">
        <v>72</v>
      </c>
      <c r="G4" s="144"/>
      <c r="H4" s="143"/>
      <c r="I4" s="227" t="s">
        <v>73</v>
      </c>
      <c r="J4" s="228"/>
      <c r="K4" s="164"/>
      <c r="L4" s="231" t="s">
        <v>74</v>
      </c>
      <c r="M4" s="231"/>
      <c r="N4" s="231"/>
      <c r="O4" s="232"/>
      <c r="P4" s="233" t="s">
        <v>75</v>
      </c>
      <c r="Q4" s="233"/>
      <c r="R4" s="233"/>
      <c r="S4" s="233"/>
      <c r="T4" s="233"/>
      <c r="U4" s="234"/>
      <c r="V4" s="233" t="s">
        <v>76</v>
      </c>
      <c r="W4" s="233"/>
      <c r="X4" s="233"/>
      <c r="Y4" s="233"/>
      <c r="Z4" s="234"/>
      <c r="AA4" s="221" t="s">
        <v>77</v>
      </c>
      <c r="AB4" s="221"/>
      <c r="AC4" s="222"/>
      <c r="AD4" s="221"/>
      <c r="AE4" s="221"/>
      <c r="AF4" s="221"/>
      <c r="AG4" s="223"/>
      <c r="AH4" s="224" t="s">
        <v>78</v>
      </c>
      <c r="AI4" s="225"/>
      <c r="AJ4" s="225"/>
      <c r="AK4" s="225"/>
      <c r="AL4" s="225"/>
      <c r="AM4" s="225"/>
      <c r="AN4" s="226"/>
      <c r="AO4" s="151"/>
      <c r="AP4" s="151"/>
    </row>
    <row r="5" spans="2:42" ht="32">
      <c r="B5" s="145" t="s">
        <v>79</v>
      </c>
      <c r="C5" s="145" t="s">
        <v>80</v>
      </c>
      <c r="D5" s="145" t="s">
        <v>81</v>
      </c>
      <c r="E5" s="145" t="s">
        <v>82</v>
      </c>
      <c r="F5" s="146" t="s">
        <v>83</v>
      </c>
      <c r="G5" s="147" t="s">
        <v>84</v>
      </c>
      <c r="H5" s="146" t="s">
        <v>85</v>
      </c>
      <c r="I5" s="76" t="s">
        <v>86</v>
      </c>
      <c r="J5" s="77" t="s">
        <v>87</v>
      </c>
      <c r="K5" s="74" t="s">
        <v>88</v>
      </c>
      <c r="L5" s="74" t="s">
        <v>89</v>
      </c>
      <c r="M5" s="74" t="s">
        <v>90</v>
      </c>
      <c r="N5" s="74" t="s">
        <v>91</v>
      </c>
      <c r="O5" s="75" t="s">
        <v>92</v>
      </c>
      <c r="P5" s="149" t="s">
        <v>93</v>
      </c>
      <c r="Q5" s="162" t="s">
        <v>94</v>
      </c>
      <c r="R5" s="163" t="s">
        <v>70</v>
      </c>
      <c r="S5" s="163" t="s">
        <v>95</v>
      </c>
      <c r="T5" s="138" t="s">
        <v>96</v>
      </c>
      <c r="U5" s="150" t="s">
        <v>97</v>
      </c>
      <c r="V5" s="160" t="s">
        <v>98</v>
      </c>
      <c r="W5" s="160" t="s">
        <v>99</v>
      </c>
      <c r="X5" s="160" t="s">
        <v>100</v>
      </c>
      <c r="Y5" s="160" t="s">
        <v>101</v>
      </c>
      <c r="Z5" s="161" t="s">
        <v>102</v>
      </c>
      <c r="AA5" s="157" t="s">
        <v>103</v>
      </c>
      <c r="AB5" s="157" t="s">
        <v>104</v>
      </c>
      <c r="AC5" s="158" t="s">
        <v>105</v>
      </c>
      <c r="AD5" s="157" t="s">
        <v>106</v>
      </c>
      <c r="AE5" s="157" t="s">
        <v>107</v>
      </c>
      <c r="AF5" s="159" t="s">
        <v>108</v>
      </c>
      <c r="AG5" s="148" t="s">
        <v>109</v>
      </c>
      <c r="AH5" s="152" t="s">
        <v>110</v>
      </c>
      <c r="AI5" s="153" t="s">
        <v>111</v>
      </c>
      <c r="AJ5" s="154" t="s">
        <v>112</v>
      </c>
      <c r="AK5" s="153" t="s">
        <v>113</v>
      </c>
      <c r="AL5" s="153" t="s">
        <v>114</v>
      </c>
      <c r="AM5" s="155" t="s">
        <v>115</v>
      </c>
      <c r="AN5" s="156" t="s">
        <v>116</v>
      </c>
      <c r="AO5" s="151" t="s">
        <v>117</v>
      </c>
      <c r="AP5" s="151" t="s">
        <v>118</v>
      </c>
    </row>
    <row r="6" spans="2:42" ht="16">
      <c r="B6" s="67">
        <v>1</v>
      </c>
      <c r="C6" s="67" t="s">
        <v>119</v>
      </c>
      <c r="D6" s="67" t="s">
        <v>120</v>
      </c>
      <c r="E6" s="67" t="s">
        <v>50</v>
      </c>
      <c r="F6" s="19" t="s">
        <v>11</v>
      </c>
      <c r="G6" s="22">
        <v>45171</v>
      </c>
      <c r="H6" s="79"/>
      <c r="I6" s="165" t="s">
        <v>67</v>
      </c>
      <c r="J6" s="78">
        <v>45172</v>
      </c>
      <c r="K6" s="67" t="s">
        <v>121</v>
      </c>
      <c r="L6" s="1" t="s">
        <v>122</v>
      </c>
      <c r="M6" s="1" t="s">
        <v>11</v>
      </c>
      <c r="N6" s="1" t="s">
        <v>123</v>
      </c>
      <c r="P6" s="22">
        <v>45172</v>
      </c>
      <c r="Q6" s="22">
        <v>45173</v>
      </c>
      <c r="R6" s="165" t="s">
        <v>70</v>
      </c>
      <c r="S6" s="56" t="s">
        <v>124</v>
      </c>
      <c r="T6" s="165" t="s">
        <v>67</v>
      </c>
      <c r="U6" s="78">
        <v>45173</v>
      </c>
      <c r="V6" s="80"/>
      <c r="W6" s="80"/>
      <c r="X6" s="80"/>
      <c r="Y6" s="80"/>
      <c r="Z6" s="81"/>
      <c r="AE6" s="53"/>
      <c r="AG6" s="59"/>
      <c r="AH6" s="1" t="s">
        <v>125</v>
      </c>
      <c r="AI6" s="1" t="s">
        <v>142</v>
      </c>
      <c r="AJ6" s="60">
        <v>45174</v>
      </c>
      <c r="AK6" s="1" t="s">
        <v>126</v>
      </c>
      <c r="AL6" s="53" t="s">
        <v>107</v>
      </c>
      <c r="AO6" s="73" t="str">
        <f t="shared" ref="AO6" si="0">IFERROR(IF(I6="불","불합격",IF(T6="불","불합격",IF(Y6="불","불합격",IF(AF6="불","불합격",IF(AM6="불","불합격",IF(AM6="합","합격",IF(FIND("전형포기",H6,1),"전형포기",""))))))),"")</f>
        <v/>
      </c>
      <c r="AP6" s="22" t="str">
        <f t="shared" ref="AP6" si="1">IF(IF(I6="불",J6,IF(T6="불",U6,IF(Y6="불",Z6,IF(AF6="불",AG6,IF(AM6="불",AN6,AN6)))))="","-",IF(I6="불",J6,IF(T6="불",U6,IF(Y6="불",Z6,IF(AF6="불",AG6,IF(AM6="불",AN6,AN6))))))</f>
        <v>-</v>
      </c>
    </row>
    <row r="7" spans="2:42" ht="16">
      <c r="B7" s="1">
        <v>1</v>
      </c>
      <c r="C7" s="1" t="s">
        <v>119</v>
      </c>
      <c r="D7" s="67" t="s">
        <v>127</v>
      </c>
      <c r="E7" s="67" t="s">
        <v>56</v>
      </c>
      <c r="F7" s="67" t="s">
        <v>12</v>
      </c>
      <c r="G7" s="22">
        <v>45172</v>
      </c>
      <c r="H7" s="79"/>
      <c r="I7" s="166" t="s">
        <v>67</v>
      </c>
      <c r="J7" s="78">
        <v>45173</v>
      </c>
      <c r="K7" s="67" t="s">
        <v>121</v>
      </c>
      <c r="L7" s="1" t="s">
        <v>141</v>
      </c>
      <c r="M7" s="1" t="s">
        <v>12</v>
      </c>
      <c r="N7" s="1" t="s">
        <v>128</v>
      </c>
      <c r="P7" s="22">
        <v>45172</v>
      </c>
      <c r="Q7" s="22">
        <v>45173</v>
      </c>
      <c r="R7" s="166" t="s">
        <v>70</v>
      </c>
      <c r="S7" s="56" t="s">
        <v>129</v>
      </c>
      <c r="T7" s="166" t="s">
        <v>67</v>
      </c>
      <c r="U7" s="78">
        <v>45173</v>
      </c>
      <c r="AA7" s="1" t="s">
        <v>130</v>
      </c>
      <c r="AB7" s="1" t="s">
        <v>131</v>
      </c>
      <c r="AC7" s="22">
        <v>45177</v>
      </c>
      <c r="AD7" s="1" t="s">
        <v>132</v>
      </c>
      <c r="AE7" s="1" t="s">
        <v>133</v>
      </c>
      <c r="AG7" s="19"/>
      <c r="AJ7" s="1"/>
      <c r="AO7" s="73" t="str">
        <f t="shared" ref="AO7:AO69" si="2">IFERROR(IF(I7="불","불합격",IF(T7="불","불합격",IF(Y7="불","불합격",IF(AF7="불","불합격",IF(AM7="불","불합격",IF(AM7="합","합격",IF(FIND("전형포기",H7,1),"전형포기",""))))))),"")</f>
        <v/>
      </c>
      <c r="AP7" s="22" t="str">
        <f t="shared" ref="AP7:AP69" si="3">IF(IF(I7="불",J7,IF(T7="불",U7,IF(Y7="불",Z7,IF(AF7="불",AG7,IF(AM7="불",AN7,AN7)))))="","-",IF(I7="불",J7,IF(T7="불",U7,IF(Y7="불",Z7,IF(AF7="불",AG7,IF(AM7="불",AN7,AN7))))))</f>
        <v>-</v>
      </c>
    </row>
    <row r="8" spans="2:42" ht="16">
      <c r="B8" s="1">
        <v>1</v>
      </c>
      <c r="C8" s="1" t="s">
        <v>119</v>
      </c>
      <c r="D8" s="67" t="s">
        <v>134</v>
      </c>
      <c r="E8" s="67" t="s">
        <v>59</v>
      </c>
      <c r="F8" s="67" t="s">
        <v>10</v>
      </c>
      <c r="G8" s="22">
        <v>45170</v>
      </c>
      <c r="H8" s="79"/>
      <c r="I8" s="166" t="s">
        <v>67</v>
      </c>
      <c r="J8" s="78">
        <v>45170</v>
      </c>
      <c r="K8" s="67" t="s">
        <v>121</v>
      </c>
      <c r="L8" s="1" t="s">
        <v>135</v>
      </c>
      <c r="M8" s="1" t="s">
        <v>10</v>
      </c>
      <c r="N8" s="1" t="s">
        <v>136</v>
      </c>
      <c r="P8" s="22">
        <v>45171</v>
      </c>
      <c r="Q8" s="22">
        <v>45172</v>
      </c>
      <c r="R8" s="166" t="s">
        <v>70</v>
      </c>
      <c r="S8" s="56" t="s">
        <v>129</v>
      </c>
      <c r="T8" s="166" t="s">
        <v>67</v>
      </c>
      <c r="U8" s="78">
        <v>45172</v>
      </c>
      <c r="AA8" s="1" t="s">
        <v>130</v>
      </c>
      <c r="AB8" s="1" t="s">
        <v>137</v>
      </c>
      <c r="AC8" s="22">
        <v>45173</v>
      </c>
      <c r="AD8" s="1" t="s">
        <v>138</v>
      </c>
      <c r="AE8" s="1" t="s">
        <v>133</v>
      </c>
      <c r="AG8" s="19"/>
      <c r="AJ8" s="1"/>
      <c r="AO8" s="73" t="str">
        <f t="shared" si="2"/>
        <v/>
      </c>
      <c r="AP8" s="22" t="str">
        <f t="shared" si="3"/>
        <v>-</v>
      </c>
    </row>
    <row r="9" spans="2:42" ht="16">
      <c r="B9" s="1">
        <v>1</v>
      </c>
      <c r="C9" s="1" t="s">
        <v>119</v>
      </c>
      <c r="D9" s="67" t="s">
        <v>134</v>
      </c>
      <c r="E9" s="67" t="s">
        <v>61</v>
      </c>
      <c r="F9" s="67" t="s">
        <v>19</v>
      </c>
      <c r="G9" s="22">
        <v>45181</v>
      </c>
      <c r="H9" s="79"/>
      <c r="I9" s="166" t="s">
        <v>67</v>
      </c>
      <c r="J9" s="78">
        <v>45181</v>
      </c>
      <c r="K9" s="67" t="s">
        <v>121</v>
      </c>
      <c r="L9" s="1" t="s">
        <v>122</v>
      </c>
      <c r="M9" s="1" t="s">
        <v>19</v>
      </c>
      <c r="N9" s="1" t="s">
        <v>139</v>
      </c>
      <c r="P9" s="22">
        <v>45183</v>
      </c>
      <c r="Q9" s="22">
        <v>45185</v>
      </c>
      <c r="R9" s="166" t="s">
        <v>70</v>
      </c>
      <c r="S9" s="56" t="s">
        <v>124</v>
      </c>
      <c r="T9" s="166" t="s">
        <v>67</v>
      </c>
      <c r="U9" s="78">
        <v>45185</v>
      </c>
      <c r="AG9" s="19"/>
      <c r="AH9" s="1" t="s">
        <v>140</v>
      </c>
      <c r="AI9" s="1" t="s">
        <v>143</v>
      </c>
      <c r="AJ9" s="60">
        <v>45189</v>
      </c>
      <c r="AK9" s="1" t="s">
        <v>126</v>
      </c>
      <c r="AL9" s="53" t="s">
        <v>107</v>
      </c>
      <c r="AO9" s="73" t="str">
        <f t="shared" si="2"/>
        <v/>
      </c>
      <c r="AP9" s="22" t="str">
        <f t="shared" si="3"/>
        <v>-</v>
      </c>
    </row>
    <row r="10" spans="2:42" ht="16">
      <c r="D10" s="67"/>
      <c r="E10" s="67"/>
      <c r="F10" s="67"/>
      <c r="H10" s="79"/>
      <c r="I10" s="69"/>
      <c r="K10" s="67"/>
      <c r="S10" s="1"/>
      <c r="U10" s="19"/>
      <c r="AG10" s="19"/>
      <c r="AJ10" s="1"/>
      <c r="AO10" s="73" t="str">
        <f t="shared" si="2"/>
        <v/>
      </c>
      <c r="AP10" s="22" t="str">
        <f t="shared" si="3"/>
        <v>-</v>
      </c>
    </row>
    <row r="11" spans="2:42" ht="16">
      <c r="D11" s="67"/>
      <c r="E11" s="67"/>
      <c r="F11" s="67"/>
      <c r="H11" s="79"/>
      <c r="I11" s="69"/>
      <c r="K11" s="67"/>
      <c r="S11" s="1"/>
      <c r="U11" s="19"/>
      <c r="AG11" s="19"/>
      <c r="AJ11" s="1"/>
      <c r="AO11" s="73" t="str">
        <f t="shared" si="2"/>
        <v/>
      </c>
      <c r="AP11" s="22" t="str">
        <f t="shared" si="3"/>
        <v>-</v>
      </c>
    </row>
    <row r="12" spans="2:42" ht="16">
      <c r="D12" s="67"/>
      <c r="E12" s="67"/>
      <c r="F12" s="67"/>
      <c r="H12" s="79"/>
      <c r="I12" s="69"/>
      <c r="K12" s="67"/>
      <c r="S12" s="1"/>
      <c r="U12" s="19"/>
      <c r="AG12" s="19"/>
      <c r="AJ12" s="1"/>
      <c r="AO12" s="73" t="str">
        <f t="shared" si="2"/>
        <v/>
      </c>
      <c r="AP12" s="22" t="str">
        <f t="shared" si="3"/>
        <v>-</v>
      </c>
    </row>
    <row r="13" spans="2:42" ht="16">
      <c r="D13" s="67"/>
      <c r="E13" s="67"/>
      <c r="F13" s="67"/>
      <c r="H13" s="79"/>
      <c r="I13" s="69"/>
      <c r="K13" s="67"/>
      <c r="S13" s="1"/>
      <c r="U13" s="19"/>
      <c r="AG13" s="19"/>
      <c r="AJ13" s="1"/>
      <c r="AO13" s="73" t="str">
        <f t="shared" si="2"/>
        <v/>
      </c>
      <c r="AP13" s="22" t="str">
        <f t="shared" si="3"/>
        <v>-</v>
      </c>
    </row>
    <row r="14" spans="2:42" ht="16">
      <c r="D14" s="67"/>
      <c r="E14" s="67"/>
      <c r="F14" s="67"/>
      <c r="H14" s="79"/>
      <c r="I14" s="69"/>
      <c r="K14" s="67"/>
      <c r="S14" s="1"/>
      <c r="U14" s="19"/>
      <c r="AG14" s="19"/>
      <c r="AJ14" s="1"/>
      <c r="AO14" s="73" t="str">
        <f t="shared" si="2"/>
        <v/>
      </c>
      <c r="AP14" s="22" t="str">
        <f t="shared" si="3"/>
        <v>-</v>
      </c>
    </row>
    <row r="15" spans="2:42" ht="16">
      <c r="D15" s="67"/>
      <c r="E15" s="67"/>
      <c r="F15" s="67"/>
      <c r="H15" s="79"/>
      <c r="I15" s="69"/>
      <c r="K15" s="67"/>
      <c r="S15" s="1"/>
      <c r="U15" s="19"/>
      <c r="AG15" s="19"/>
      <c r="AJ15" s="1"/>
      <c r="AO15" s="73" t="str">
        <f t="shared" si="2"/>
        <v/>
      </c>
      <c r="AP15" s="22" t="str">
        <f t="shared" si="3"/>
        <v>-</v>
      </c>
    </row>
    <row r="16" spans="2:42" ht="16">
      <c r="B16" s="67"/>
      <c r="D16" s="67"/>
      <c r="E16" s="67"/>
      <c r="F16" s="67"/>
      <c r="H16" s="79"/>
      <c r="I16" s="69"/>
      <c r="K16" s="67"/>
      <c r="S16" s="56"/>
      <c r="T16" s="64"/>
      <c r="V16" s="22"/>
      <c r="W16" s="22"/>
      <c r="X16" s="22"/>
      <c r="Y16" s="22"/>
      <c r="AE16" s="11"/>
      <c r="AG16" s="59"/>
      <c r="AJ16" s="60"/>
      <c r="AL16" s="53"/>
      <c r="AO16" s="73" t="str">
        <f t="shared" si="2"/>
        <v/>
      </c>
      <c r="AP16" s="22" t="str">
        <f t="shared" si="3"/>
        <v>-</v>
      </c>
    </row>
    <row r="17" spans="3:42" ht="16">
      <c r="D17" s="67"/>
      <c r="E17" s="67"/>
      <c r="F17" s="67"/>
      <c r="H17" s="79"/>
      <c r="I17" s="69"/>
      <c r="K17" s="67"/>
      <c r="Q17" s="60"/>
      <c r="R17" s="56"/>
      <c r="S17" s="56"/>
      <c r="T17" s="64"/>
      <c r="V17" s="80"/>
      <c r="W17" s="80"/>
      <c r="X17" s="80"/>
      <c r="Y17" s="80"/>
      <c r="Z17" s="81"/>
      <c r="AE17" s="53"/>
      <c r="AG17" s="59"/>
      <c r="AJ17" s="60"/>
      <c r="AL17" s="53"/>
      <c r="AO17" s="73" t="str">
        <f t="shared" si="2"/>
        <v/>
      </c>
      <c r="AP17" s="22" t="str">
        <f t="shared" si="3"/>
        <v>-</v>
      </c>
    </row>
    <row r="18" spans="3:42" ht="16">
      <c r="D18" s="67"/>
      <c r="E18" s="67"/>
      <c r="F18" s="67"/>
      <c r="H18" s="79"/>
      <c r="I18" s="69"/>
      <c r="K18" s="67"/>
      <c r="Q18" s="60"/>
      <c r="R18" s="56"/>
      <c r="S18" s="56"/>
      <c r="T18" s="64"/>
      <c r="V18" s="80"/>
      <c r="W18" s="80"/>
      <c r="X18" s="80"/>
      <c r="Y18" s="80"/>
      <c r="Z18" s="81"/>
      <c r="AE18" s="53"/>
      <c r="AG18" s="59"/>
      <c r="AJ18" s="60"/>
      <c r="AL18" s="53"/>
      <c r="AO18" s="73" t="str">
        <f t="shared" si="2"/>
        <v/>
      </c>
      <c r="AP18" s="22" t="str">
        <f t="shared" si="3"/>
        <v>-</v>
      </c>
    </row>
    <row r="19" spans="3:42" ht="16">
      <c r="C19" s="67"/>
      <c r="D19" s="67"/>
      <c r="E19" s="67"/>
      <c r="F19" s="67"/>
      <c r="H19" s="79"/>
      <c r="I19" s="69"/>
      <c r="K19" s="67"/>
      <c r="Q19" s="60"/>
      <c r="R19" s="56"/>
      <c r="S19" s="56"/>
      <c r="T19" s="64"/>
      <c r="V19" s="80"/>
      <c r="W19" s="80"/>
      <c r="X19" s="80"/>
      <c r="Y19" s="80"/>
      <c r="Z19" s="81"/>
      <c r="AE19" s="53"/>
      <c r="AG19" s="59"/>
      <c r="AJ19" s="60"/>
      <c r="AL19" s="53"/>
      <c r="AO19" s="73" t="str">
        <f t="shared" si="2"/>
        <v/>
      </c>
      <c r="AP19" s="22" t="str">
        <f t="shared" si="3"/>
        <v>-</v>
      </c>
    </row>
    <row r="20" spans="3:42" ht="16">
      <c r="C20" s="67"/>
      <c r="D20" s="67"/>
      <c r="E20" s="67"/>
      <c r="F20" s="67"/>
      <c r="H20" s="79"/>
      <c r="I20" s="69"/>
      <c r="K20" s="67"/>
      <c r="Q20" s="60"/>
      <c r="R20" s="56"/>
      <c r="S20" s="56"/>
      <c r="T20" s="64"/>
      <c r="V20" s="80"/>
      <c r="W20" s="80"/>
      <c r="X20" s="80"/>
      <c r="Y20" s="80"/>
      <c r="Z20" s="81"/>
      <c r="AE20" s="53"/>
      <c r="AG20" s="59"/>
      <c r="AJ20" s="60"/>
      <c r="AL20" s="53"/>
      <c r="AO20" s="73" t="str">
        <f t="shared" si="2"/>
        <v/>
      </c>
      <c r="AP20" s="22" t="str">
        <f t="shared" si="3"/>
        <v>-</v>
      </c>
    </row>
    <row r="21" spans="3:42" ht="16">
      <c r="C21" s="67"/>
      <c r="D21" s="53"/>
      <c r="E21" s="67"/>
      <c r="F21" s="67"/>
      <c r="H21" s="79"/>
      <c r="I21" s="69"/>
      <c r="K21" s="67"/>
      <c r="S21" s="1"/>
      <c r="U21" s="19"/>
      <c r="AG21" s="19"/>
      <c r="AJ21" s="1"/>
      <c r="AO21" s="73" t="str">
        <f t="shared" si="2"/>
        <v/>
      </c>
      <c r="AP21" s="22" t="str">
        <f t="shared" si="3"/>
        <v>-</v>
      </c>
    </row>
    <row r="22" spans="3:42" ht="16">
      <c r="D22" s="67"/>
      <c r="E22" s="67"/>
      <c r="F22" s="67"/>
      <c r="H22" s="79"/>
      <c r="I22" s="69"/>
      <c r="K22" s="67"/>
      <c r="S22" s="1"/>
      <c r="U22" s="19"/>
      <c r="AG22" s="19"/>
      <c r="AJ22" s="1"/>
      <c r="AO22" s="73" t="str">
        <f t="shared" si="2"/>
        <v/>
      </c>
      <c r="AP22" s="22" t="str">
        <f t="shared" si="3"/>
        <v>-</v>
      </c>
    </row>
    <row r="23" spans="3:42" ht="16">
      <c r="D23" s="67"/>
      <c r="E23" s="67"/>
      <c r="F23" s="67"/>
      <c r="H23" s="79"/>
      <c r="I23" s="69"/>
      <c r="K23" s="67"/>
      <c r="S23" s="1"/>
      <c r="U23" s="19"/>
      <c r="AG23" s="19"/>
      <c r="AJ23" s="1"/>
      <c r="AO23" s="73" t="str">
        <f t="shared" si="2"/>
        <v/>
      </c>
      <c r="AP23" s="22" t="str">
        <f t="shared" si="3"/>
        <v>-</v>
      </c>
    </row>
    <row r="24" spans="3:42" ht="16">
      <c r="D24" s="67"/>
      <c r="E24" s="67"/>
      <c r="F24" s="67"/>
      <c r="H24" s="79"/>
      <c r="I24" s="69"/>
      <c r="K24" s="67"/>
      <c r="S24" s="1"/>
      <c r="U24" s="19"/>
      <c r="AG24" s="19"/>
      <c r="AJ24" s="1"/>
      <c r="AO24" s="73" t="str">
        <f t="shared" si="2"/>
        <v/>
      </c>
      <c r="AP24" s="22" t="str">
        <f t="shared" si="3"/>
        <v>-</v>
      </c>
    </row>
    <row r="25" spans="3:42" ht="16">
      <c r="D25" s="67"/>
      <c r="E25" s="67"/>
      <c r="F25" s="67"/>
      <c r="H25" s="79"/>
      <c r="I25" s="69"/>
      <c r="K25" s="67"/>
      <c r="S25" s="1"/>
      <c r="U25" s="19"/>
      <c r="AG25" s="19"/>
      <c r="AJ25" s="1"/>
      <c r="AO25" s="73" t="str">
        <f t="shared" si="2"/>
        <v/>
      </c>
      <c r="AP25" s="22" t="str">
        <f t="shared" si="3"/>
        <v>-</v>
      </c>
    </row>
    <row r="26" spans="3:42" ht="16">
      <c r="D26" s="67"/>
      <c r="E26" s="67"/>
      <c r="F26" s="67"/>
      <c r="G26" s="60"/>
      <c r="H26" s="79"/>
      <c r="I26" s="69"/>
      <c r="J26" s="83"/>
      <c r="K26" s="67"/>
      <c r="M26" s="67"/>
      <c r="N26" s="67"/>
      <c r="O26" s="68"/>
      <c r="P26" s="82"/>
      <c r="Q26" s="60"/>
      <c r="R26" s="67"/>
      <c r="S26" s="67"/>
      <c r="T26" s="11"/>
      <c r="U26" s="83"/>
      <c r="AA26" s="67"/>
      <c r="AB26" s="67"/>
      <c r="AC26" s="60"/>
      <c r="AD26" s="67"/>
      <c r="AE26" s="67"/>
      <c r="AF26" s="11"/>
      <c r="AG26" s="83"/>
      <c r="AH26" s="84"/>
      <c r="AI26" s="84"/>
      <c r="AJ26" s="85"/>
      <c r="AK26" s="84"/>
      <c r="AL26" s="84"/>
      <c r="AM26" s="86"/>
      <c r="AN26" s="87"/>
      <c r="AO26" s="73" t="str">
        <f t="shared" si="2"/>
        <v/>
      </c>
      <c r="AP26" s="22" t="str">
        <f t="shared" si="3"/>
        <v>-</v>
      </c>
    </row>
    <row r="27" spans="3:42" ht="16">
      <c r="D27" s="67"/>
      <c r="E27" s="67"/>
      <c r="F27" s="67"/>
      <c r="G27" s="60"/>
      <c r="H27" s="79"/>
      <c r="I27" s="69"/>
      <c r="J27" s="83"/>
      <c r="K27" s="67"/>
      <c r="M27" s="67"/>
      <c r="N27" s="67"/>
      <c r="O27" s="68"/>
      <c r="P27" s="82"/>
      <c r="Q27" s="60"/>
      <c r="R27" s="67"/>
      <c r="S27" s="67"/>
      <c r="T27" s="11"/>
      <c r="U27" s="83"/>
      <c r="AA27" s="67"/>
      <c r="AB27" s="67"/>
      <c r="AC27" s="60"/>
      <c r="AD27" s="67"/>
      <c r="AE27" s="67"/>
      <c r="AF27" s="11"/>
      <c r="AG27" s="83"/>
      <c r="AH27" s="84"/>
      <c r="AI27" s="84"/>
      <c r="AJ27" s="85"/>
      <c r="AK27" s="84"/>
      <c r="AL27" s="84"/>
      <c r="AM27" s="86"/>
      <c r="AN27" s="87"/>
      <c r="AO27" s="73" t="str">
        <f t="shared" si="2"/>
        <v/>
      </c>
      <c r="AP27" s="22" t="str">
        <f t="shared" si="3"/>
        <v>-</v>
      </c>
    </row>
    <row r="28" spans="3:42" ht="16">
      <c r="D28" s="67"/>
      <c r="E28" s="67"/>
      <c r="F28" s="67"/>
      <c r="H28" s="79"/>
      <c r="I28" s="69"/>
      <c r="K28" s="67"/>
      <c r="P28" s="82"/>
      <c r="R28" s="30"/>
      <c r="S28" s="1"/>
      <c r="AC28" s="1"/>
      <c r="AG28" s="19"/>
      <c r="AJ28" s="1"/>
      <c r="AO28" s="73" t="str">
        <f t="shared" si="2"/>
        <v/>
      </c>
      <c r="AP28" s="22" t="str">
        <f t="shared" si="3"/>
        <v>-</v>
      </c>
    </row>
    <row r="29" spans="3:42" ht="16">
      <c r="D29" s="67"/>
      <c r="E29" s="67"/>
      <c r="F29" s="67"/>
      <c r="H29" s="79"/>
      <c r="I29" s="69"/>
      <c r="K29" s="67"/>
      <c r="P29" s="82"/>
      <c r="R29" s="30"/>
      <c r="S29" s="1"/>
      <c r="AC29" s="1"/>
      <c r="AG29" s="19"/>
      <c r="AJ29" s="1"/>
      <c r="AO29" s="73" t="str">
        <f t="shared" si="2"/>
        <v/>
      </c>
      <c r="AP29" s="22" t="str">
        <f t="shared" si="3"/>
        <v>-</v>
      </c>
    </row>
    <row r="30" spans="3:42" ht="16">
      <c r="D30" s="67"/>
      <c r="E30" s="67"/>
      <c r="F30" s="67"/>
      <c r="G30" s="60"/>
      <c r="H30" s="79"/>
      <c r="I30" s="69"/>
      <c r="J30" s="83"/>
      <c r="K30" s="67"/>
      <c r="M30" s="67"/>
      <c r="N30" s="67"/>
      <c r="O30" s="68"/>
      <c r="P30" s="82"/>
      <c r="Q30" s="60"/>
      <c r="R30" s="67"/>
      <c r="S30" s="67"/>
      <c r="T30" s="11"/>
      <c r="U30" s="83"/>
      <c r="AA30" s="67"/>
      <c r="AB30" s="67"/>
      <c r="AC30" s="60"/>
      <c r="AD30" s="67"/>
      <c r="AE30" s="67"/>
      <c r="AF30" s="11"/>
      <c r="AG30" s="83"/>
      <c r="AH30" s="84"/>
      <c r="AI30" s="84"/>
      <c r="AJ30" s="85"/>
      <c r="AK30" s="84"/>
      <c r="AL30" s="84"/>
      <c r="AM30" s="86"/>
      <c r="AN30" s="87"/>
      <c r="AO30" s="73" t="str">
        <f t="shared" si="2"/>
        <v/>
      </c>
      <c r="AP30" s="22" t="str">
        <f t="shared" si="3"/>
        <v>-</v>
      </c>
    </row>
    <row r="31" spans="3:42" ht="16">
      <c r="D31" s="67"/>
      <c r="E31" s="67"/>
      <c r="F31" s="67"/>
      <c r="G31" s="60"/>
      <c r="H31" s="79"/>
      <c r="I31" s="69"/>
      <c r="J31" s="83"/>
      <c r="K31" s="67"/>
      <c r="M31" s="67"/>
      <c r="N31" s="67"/>
      <c r="O31" s="68"/>
      <c r="P31" s="82"/>
      <c r="Q31" s="60"/>
      <c r="R31" s="67"/>
      <c r="S31" s="67"/>
      <c r="T31" s="11"/>
      <c r="U31" s="83"/>
      <c r="AA31" s="67"/>
      <c r="AB31" s="67"/>
      <c r="AC31" s="60"/>
      <c r="AD31" s="67"/>
      <c r="AE31" s="67"/>
      <c r="AF31" s="11"/>
      <c r="AG31" s="83"/>
      <c r="AH31" s="84"/>
      <c r="AI31" s="84"/>
      <c r="AJ31" s="85"/>
      <c r="AK31" s="84"/>
      <c r="AL31" s="84"/>
      <c r="AM31" s="86"/>
      <c r="AN31" s="87"/>
      <c r="AO31" s="73" t="str">
        <f t="shared" si="2"/>
        <v/>
      </c>
      <c r="AP31" s="22" t="str">
        <f t="shared" si="3"/>
        <v>-</v>
      </c>
    </row>
    <row r="32" spans="3:42" ht="16">
      <c r="D32" s="67"/>
      <c r="E32" s="67"/>
      <c r="F32" s="67"/>
      <c r="G32" s="60"/>
      <c r="H32" s="79"/>
      <c r="I32" s="69"/>
      <c r="J32" s="83"/>
      <c r="K32" s="67"/>
      <c r="M32" s="67"/>
      <c r="N32" s="67"/>
      <c r="O32" s="68"/>
      <c r="P32" s="82"/>
      <c r="Q32" s="60"/>
      <c r="R32" s="67"/>
      <c r="S32" s="67"/>
      <c r="T32" s="11"/>
      <c r="U32" s="83"/>
      <c r="AA32" s="67"/>
      <c r="AB32" s="67"/>
      <c r="AC32" s="60"/>
      <c r="AD32" s="67"/>
      <c r="AE32" s="67"/>
      <c r="AF32" s="11"/>
      <c r="AG32" s="83"/>
      <c r="AH32" s="84"/>
      <c r="AI32" s="84"/>
      <c r="AJ32" s="85"/>
      <c r="AK32" s="84"/>
      <c r="AL32" s="84"/>
      <c r="AM32" s="86"/>
      <c r="AN32" s="87"/>
      <c r="AO32" s="73" t="str">
        <f t="shared" si="2"/>
        <v/>
      </c>
      <c r="AP32" s="22" t="str">
        <f t="shared" si="3"/>
        <v>-</v>
      </c>
    </row>
    <row r="33" spans="3:42" ht="16">
      <c r="D33" s="67"/>
      <c r="E33" s="67"/>
      <c r="F33" s="67"/>
      <c r="H33" s="79"/>
      <c r="I33" s="69"/>
      <c r="K33" s="67"/>
      <c r="P33" s="82"/>
      <c r="R33" s="30"/>
      <c r="S33" s="1"/>
      <c r="AC33" s="1"/>
      <c r="AG33" s="19"/>
      <c r="AJ33" s="1"/>
      <c r="AO33" s="73" t="str">
        <f t="shared" si="2"/>
        <v/>
      </c>
      <c r="AP33" s="22" t="str">
        <f t="shared" si="3"/>
        <v>-</v>
      </c>
    </row>
    <row r="34" spans="3:42" ht="16">
      <c r="D34" s="67"/>
      <c r="E34" s="67"/>
      <c r="F34" s="67"/>
      <c r="H34" s="79"/>
      <c r="I34" s="69"/>
      <c r="K34" s="67"/>
      <c r="P34" s="82"/>
      <c r="R34" s="30"/>
      <c r="S34" s="1"/>
      <c r="AC34" s="1"/>
      <c r="AG34" s="19"/>
      <c r="AJ34" s="1"/>
      <c r="AO34" s="73" t="str">
        <f t="shared" si="2"/>
        <v/>
      </c>
      <c r="AP34" s="22" t="str">
        <f t="shared" si="3"/>
        <v>-</v>
      </c>
    </row>
    <row r="35" spans="3:42" ht="16">
      <c r="D35" s="67"/>
      <c r="E35" s="67"/>
      <c r="F35" s="67"/>
      <c r="H35" s="79"/>
      <c r="I35" s="69"/>
      <c r="K35" s="67"/>
      <c r="P35" s="82"/>
      <c r="R35" s="30"/>
      <c r="S35" s="1"/>
      <c r="AC35" s="1"/>
      <c r="AG35" s="19"/>
      <c r="AJ35" s="1"/>
      <c r="AO35" s="73" t="str">
        <f t="shared" si="2"/>
        <v/>
      </c>
      <c r="AP35" s="22" t="str">
        <f t="shared" si="3"/>
        <v>-</v>
      </c>
    </row>
    <row r="36" spans="3:42" ht="16">
      <c r="D36" s="67"/>
      <c r="E36" s="67"/>
      <c r="F36" s="67"/>
      <c r="H36" s="79"/>
      <c r="I36" s="69"/>
      <c r="K36" s="67"/>
      <c r="P36" s="82"/>
      <c r="R36" s="30"/>
      <c r="S36" s="1"/>
      <c r="AC36" s="1"/>
      <c r="AG36" s="19"/>
      <c r="AJ36" s="1"/>
      <c r="AO36" s="73" t="str">
        <f t="shared" si="2"/>
        <v/>
      </c>
      <c r="AP36" s="22" t="str">
        <f t="shared" si="3"/>
        <v>-</v>
      </c>
    </row>
    <row r="37" spans="3:42" ht="16">
      <c r="D37" s="67"/>
      <c r="E37" s="67"/>
      <c r="F37" s="67"/>
      <c r="H37" s="79"/>
      <c r="I37" s="69"/>
      <c r="K37" s="67"/>
      <c r="P37" s="82"/>
      <c r="R37" s="30"/>
      <c r="S37" s="1"/>
      <c r="AC37" s="1"/>
      <c r="AG37" s="19"/>
      <c r="AJ37" s="1"/>
      <c r="AO37" s="73" t="str">
        <f t="shared" si="2"/>
        <v/>
      </c>
      <c r="AP37" s="22" t="str">
        <f t="shared" si="3"/>
        <v>-</v>
      </c>
    </row>
    <row r="38" spans="3:42" ht="16">
      <c r="D38" s="67"/>
      <c r="E38" s="67"/>
      <c r="F38" s="67"/>
      <c r="H38" s="79"/>
      <c r="I38" s="69"/>
      <c r="K38" s="67"/>
      <c r="P38" s="82"/>
      <c r="R38" s="30"/>
      <c r="S38" s="1"/>
      <c r="AC38" s="1"/>
      <c r="AG38" s="19"/>
      <c r="AJ38" s="1"/>
      <c r="AO38" s="73" t="str">
        <f t="shared" si="2"/>
        <v/>
      </c>
      <c r="AP38" s="22" t="str">
        <f t="shared" si="3"/>
        <v>-</v>
      </c>
    </row>
    <row r="39" spans="3:42" ht="16">
      <c r="F39" s="53"/>
      <c r="H39" s="79"/>
      <c r="I39" s="69"/>
      <c r="K39" s="67"/>
      <c r="S39" s="1"/>
      <c r="U39" s="19"/>
      <c r="AC39" s="1"/>
      <c r="AE39" s="11"/>
      <c r="AG39" s="19"/>
      <c r="AJ39" s="1"/>
      <c r="AO39" s="73" t="str">
        <f t="shared" si="2"/>
        <v/>
      </c>
      <c r="AP39" s="22" t="str">
        <f t="shared" si="3"/>
        <v>-</v>
      </c>
    </row>
    <row r="40" spans="3:42" ht="16">
      <c r="D40" s="67"/>
      <c r="E40" s="67"/>
      <c r="F40" s="67"/>
      <c r="G40" s="60"/>
      <c r="H40" s="79"/>
      <c r="I40" s="69"/>
      <c r="J40" s="83"/>
      <c r="K40" s="67"/>
      <c r="M40" s="67"/>
      <c r="N40" s="67"/>
      <c r="O40" s="68"/>
      <c r="P40" s="82"/>
      <c r="Q40" s="60"/>
      <c r="R40" s="67"/>
      <c r="S40" s="67"/>
      <c r="T40" s="11"/>
      <c r="U40" s="83"/>
      <c r="AA40" s="67"/>
      <c r="AB40" s="67"/>
      <c r="AC40" s="60"/>
      <c r="AD40" s="67"/>
      <c r="AE40" s="67"/>
      <c r="AF40" s="11"/>
      <c r="AG40" s="83"/>
      <c r="AH40" s="84"/>
      <c r="AI40" s="84"/>
      <c r="AJ40" s="85"/>
      <c r="AK40" s="84"/>
      <c r="AL40" s="84"/>
      <c r="AM40" s="86"/>
      <c r="AN40" s="87"/>
      <c r="AO40" s="73" t="str">
        <f t="shared" si="2"/>
        <v/>
      </c>
      <c r="AP40" s="22" t="str">
        <f t="shared" si="3"/>
        <v>-</v>
      </c>
    </row>
    <row r="41" spans="3:42" ht="16">
      <c r="D41" s="67"/>
      <c r="E41" s="67"/>
      <c r="F41" s="67"/>
      <c r="H41" s="79"/>
      <c r="I41" s="69"/>
      <c r="K41" s="67"/>
      <c r="P41" s="82"/>
      <c r="R41" s="30"/>
      <c r="S41" s="1"/>
      <c r="AC41" s="1"/>
      <c r="AG41" s="19"/>
      <c r="AJ41" s="1"/>
      <c r="AO41" s="73" t="str">
        <f t="shared" si="2"/>
        <v/>
      </c>
      <c r="AP41" s="22" t="str">
        <f t="shared" si="3"/>
        <v>-</v>
      </c>
    </row>
    <row r="42" spans="3:42" ht="16">
      <c r="D42" s="67"/>
      <c r="E42" s="67"/>
      <c r="F42" s="67"/>
      <c r="H42" s="79"/>
      <c r="I42" s="69"/>
      <c r="K42" s="67"/>
      <c r="P42" s="82"/>
      <c r="R42" s="30"/>
      <c r="S42" s="1"/>
      <c r="AC42" s="1"/>
      <c r="AG42" s="19"/>
      <c r="AJ42" s="1"/>
      <c r="AO42" s="73" t="str">
        <f t="shared" si="2"/>
        <v/>
      </c>
      <c r="AP42" s="22" t="str">
        <f t="shared" si="3"/>
        <v>-</v>
      </c>
    </row>
    <row r="43" spans="3:42" ht="16">
      <c r="E43" s="67"/>
      <c r="F43" s="67"/>
      <c r="G43" s="60"/>
      <c r="H43" s="79"/>
      <c r="I43" s="69"/>
      <c r="M43" s="67"/>
      <c r="N43" s="67"/>
      <c r="O43" s="68"/>
      <c r="P43" s="82"/>
      <c r="Q43" s="60"/>
      <c r="R43" s="67"/>
      <c r="S43" s="67"/>
      <c r="T43" s="11"/>
      <c r="U43" s="83"/>
      <c r="AA43" s="67"/>
      <c r="AB43" s="67"/>
      <c r="AC43" s="60"/>
      <c r="AD43" s="67"/>
      <c r="AE43" s="67"/>
      <c r="AF43" s="11"/>
      <c r="AG43" s="83"/>
      <c r="AH43" s="84"/>
      <c r="AI43" s="84"/>
      <c r="AJ43" s="85"/>
      <c r="AK43" s="84"/>
      <c r="AL43" s="84"/>
      <c r="AM43" s="86"/>
      <c r="AN43" s="87"/>
      <c r="AO43" s="73" t="str">
        <f t="shared" si="2"/>
        <v/>
      </c>
      <c r="AP43" s="22" t="str">
        <f t="shared" si="3"/>
        <v>-</v>
      </c>
    </row>
    <row r="44" spans="3:42" ht="16">
      <c r="C44" s="67"/>
      <c r="D44" s="53"/>
      <c r="E44" s="53"/>
      <c r="F44" s="1"/>
      <c r="H44" s="79"/>
      <c r="I44" s="69"/>
      <c r="K44" s="67"/>
      <c r="S44" s="1"/>
      <c r="U44" s="19"/>
      <c r="AG44" s="19"/>
      <c r="AJ44" s="1"/>
      <c r="AO44" s="73" t="str">
        <f t="shared" si="2"/>
        <v/>
      </c>
      <c r="AP44" s="22" t="str">
        <f t="shared" si="3"/>
        <v>-</v>
      </c>
    </row>
    <row r="45" spans="3:42" ht="16">
      <c r="D45" s="67"/>
      <c r="E45" s="67"/>
      <c r="F45" s="67"/>
      <c r="G45" s="60"/>
      <c r="H45" s="79"/>
      <c r="I45" s="69"/>
      <c r="J45" s="83"/>
      <c r="K45" s="67"/>
      <c r="M45" s="67"/>
      <c r="N45" s="67"/>
      <c r="O45" s="68"/>
      <c r="P45" s="82"/>
      <c r="Q45" s="60"/>
      <c r="R45" s="67"/>
      <c r="S45" s="67"/>
      <c r="T45" s="11"/>
      <c r="U45" s="83"/>
      <c r="AA45" s="67"/>
      <c r="AB45" s="67"/>
      <c r="AC45" s="60"/>
      <c r="AD45" s="67"/>
      <c r="AE45" s="67"/>
      <c r="AF45" s="11"/>
      <c r="AG45" s="83"/>
      <c r="AH45" s="84"/>
      <c r="AI45" s="84"/>
      <c r="AJ45" s="85"/>
      <c r="AK45" s="84"/>
      <c r="AL45" s="84"/>
      <c r="AM45" s="86"/>
      <c r="AN45" s="87"/>
      <c r="AO45" s="73" t="str">
        <f t="shared" si="2"/>
        <v/>
      </c>
      <c r="AP45" s="22" t="str">
        <f t="shared" si="3"/>
        <v>-</v>
      </c>
    </row>
    <row r="46" spans="3:42" ht="16">
      <c r="D46" s="67"/>
      <c r="E46" s="67"/>
      <c r="F46" s="67"/>
      <c r="G46" s="60"/>
      <c r="H46" s="79"/>
      <c r="I46" s="69"/>
      <c r="J46" s="83"/>
      <c r="K46" s="67"/>
      <c r="M46" s="67"/>
      <c r="N46" s="67"/>
      <c r="O46" s="68"/>
      <c r="P46" s="82"/>
      <c r="Q46" s="60"/>
      <c r="R46" s="67"/>
      <c r="S46" s="67"/>
      <c r="T46" s="11"/>
      <c r="U46" s="83"/>
      <c r="AA46" s="67"/>
      <c r="AB46" s="67"/>
      <c r="AC46" s="60"/>
      <c r="AD46" s="67"/>
      <c r="AE46" s="67"/>
      <c r="AF46" s="11"/>
      <c r="AG46" s="83"/>
      <c r="AH46" s="84"/>
      <c r="AI46" s="84"/>
      <c r="AJ46" s="85"/>
      <c r="AK46" s="84"/>
      <c r="AL46" s="84"/>
      <c r="AM46" s="86"/>
      <c r="AN46" s="87"/>
      <c r="AO46" s="73" t="str">
        <f t="shared" si="2"/>
        <v/>
      </c>
      <c r="AP46" s="22" t="str">
        <f t="shared" si="3"/>
        <v>-</v>
      </c>
    </row>
    <row r="47" spans="3:42" ht="16">
      <c r="D47" s="67"/>
      <c r="E47" s="67"/>
      <c r="F47" s="67"/>
      <c r="G47" s="60"/>
      <c r="H47" s="79"/>
      <c r="I47" s="69"/>
      <c r="J47" s="83"/>
      <c r="K47" s="67"/>
      <c r="M47" s="67"/>
      <c r="N47" s="67"/>
      <c r="O47" s="68"/>
      <c r="P47" s="82"/>
      <c r="Q47" s="60"/>
      <c r="R47" s="67"/>
      <c r="S47" s="67"/>
      <c r="T47" s="11"/>
      <c r="U47" s="83"/>
      <c r="AA47" s="67"/>
      <c r="AB47" s="67"/>
      <c r="AC47" s="60"/>
      <c r="AD47" s="67"/>
      <c r="AE47" s="67"/>
      <c r="AF47" s="11"/>
      <c r="AG47" s="83"/>
      <c r="AH47" s="84"/>
      <c r="AI47" s="84"/>
      <c r="AJ47" s="85"/>
      <c r="AK47" s="84"/>
      <c r="AL47" s="84"/>
      <c r="AM47" s="86"/>
      <c r="AN47" s="87"/>
      <c r="AO47" s="73" t="str">
        <f t="shared" si="2"/>
        <v/>
      </c>
      <c r="AP47" s="22" t="str">
        <f t="shared" si="3"/>
        <v>-</v>
      </c>
    </row>
    <row r="48" spans="3:42" ht="16">
      <c r="D48" s="67"/>
      <c r="E48" s="67"/>
      <c r="F48" s="67"/>
      <c r="G48" s="60"/>
      <c r="H48" s="79"/>
      <c r="I48" s="69"/>
      <c r="J48" s="83"/>
      <c r="K48" s="67"/>
      <c r="M48" s="67"/>
      <c r="N48" s="67"/>
      <c r="O48" s="68"/>
      <c r="P48" s="82"/>
      <c r="Q48" s="60"/>
      <c r="R48" s="67"/>
      <c r="S48" s="67"/>
      <c r="T48" s="11"/>
      <c r="U48" s="83"/>
      <c r="AA48" s="67"/>
      <c r="AB48" s="67"/>
      <c r="AC48" s="60"/>
      <c r="AD48" s="67"/>
      <c r="AE48" s="67"/>
      <c r="AF48" s="11"/>
      <c r="AG48" s="83"/>
      <c r="AH48" s="84"/>
      <c r="AI48" s="84"/>
      <c r="AJ48" s="85"/>
      <c r="AK48" s="84"/>
      <c r="AL48" s="84"/>
      <c r="AM48" s="86"/>
      <c r="AN48" s="87"/>
      <c r="AO48" s="73" t="str">
        <f t="shared" si="2"/>
        <v/>
      </c>
      <c r="AP48" s="22" t="str">
        <f t="shared" si="3"/>
        <v>-</v>
      </c>
    </row>
    <row r="49" spans="2:42" ht="16">
      <c r="D49" s="67"/>
      <c r="E49" s="67"/>
      <c r="F49" s="67"/>
      <c r="G49" s="60"/>
      <c r="H49" s="79"/>
      <c r="I49" s="69"/>
      <c r="J49" s="83"/>
      <c r="K49" s="67"/>
      <c r="M49" s="67"/>
      <c r="N49" s="67"/>
      <c r="O49" s="68"/>
      <c r="P49" s="82"/>
      <c r="Q49" s="60"/>
      <c r="R49" s="67"/>
      <c r="S49" s="67"/>
      <c r="T49" s="11"/>
      <c r="U49" s="83"/>
      <c r="AA49" s="67"/>
      <c r="AB49" s="67"/>
      <c r="AC49" s="60"/>
      <c r="AD49" s="67"/>
      <c r="AE49" s="67"/>
      <c r="AF49" s="11"/>
      <c r="AG49" s="83"/>
      <c r="AH49" s="84"/>
      <c r="AI49" s="84"/>
      <c r="AJ49" s="85"/>
      <c r="AK49" s="84"/>
      <c r="AL49" s="84"/>
      <c r="AM49" s="86"/>
      <c r="AN49" s="87"/>
      <c r="AO49" s="73" t="str">
        <f t="shared" si="2"/>
        <v/>
      </c>
      <c r="AP49" s="22" t="str">
        <f t="shared" si="3"/>
        <v>-</v>
      </c>
    </row>
    <row r="50" spans="2:42" ht="16">
      <c r="D50" s="67"/>
      <c r="E50" s="67"/>
      <c r="F50" s="67"/>
      <c r="G50" s="60"/>
      <c r="H50" s="79"/>
      <c r="I50" s="69"/>
      <c r="J50" s="83"/>
      <c r="K50" s="67"/>
      <c r="M50" s="67"/>
      <c r="N50" s="67"/>
      <c r="O50" s="68"/>
      <c r="P50" s="82"/>
      <c r="Q50" s="60"/>
      <c r="R50" s="67"/>
      <c r="S50" s="67"/>
      <c r="T50" s="11"/>
      <c r="U50" s="83"/>
      <c r="AA50" s="67"/>
      <c r="AB50" s="67"/>
      <c r="AC50" s="60"/>
      <c r="AD50" s="67"/>
      <c r="AE50" s="67"/>
      <c r="AF50" s="11"/>
      <c r="AG50" s="83"/>
      <c r="AH50" s="84"/>
      <c r="AI50" s="84"/>
      <c r="AJ50" s="85"/>
      <c r="AK50" s="84"/>
      <c r="AL50" s="84"/>
      <c r="AM50" s="86"/>
      <c r="AN50" s="87"/>
      <c r="AO50" s="73" t="str">
        <f t="shared" si="2"/>
        <v/>
      </c>
      <c r="AP50" s="22" t="str">
        <f t="shared" si="3"/>
        <v>-</v>
      </c>
    </row>
    <row r="51" spans="2:42" ht="16">
      <c r="D51" s="67"/>
      <c r="E51" s="67"/>
      <c r="F51" s="67"/>
      <c r="G51" s="60"/>
      <c r="H51" s="79"/>
      <c r="I51" s="69"/>
      <c r="J51" s="83"/>
      <c r="K51" s="67"/>
      <c r="M51" s="67"/>
      <c r="N51" s="67"/>
      <c r="O51" s="68"/>
      <c r="P51" s="82"/>
      <c r="Q51" s="60"/>
      <c r="R51" s="67"/>
      <c r="S51" s="67"/>
      <c r="T51" s="11"/>
      <c r="U51" s="83"/>
      <c r="AA51" s="67"/>
      <c r="AB51" s="67"/>
      <c r="AC51" s="60"/>
      <c r="AD51" s="67"/>
      <c r="AE51" s="67"/>
      <c r="AF51" s="11"/>
      <c r="AG51" s="83"/>
      <c r="AH51" s="84"/>
      <c r="AI51" s="84"/>
      <c r="AJ51" s="85"/>
      <c r="AK51" s="84"/>
      <c r="AL51" s="84"/>
      <c r="AM51" s="86"/>
      <c r="AN51" s="87"/>
      <c r="AO51" s="73" t="str">
        <f t="shared" si="2"/>
        <v/>
      </c>
      <c r="AP51" s="22" t="str">
        <f t="shared" si="3"/>
        <v>-</v>
      </c>
    </row>
    <row r="52" spans="2:42" ht="16">
      <c r="E52" s="67"/>
      <c r="F52" s="67"/>
      <c r="G52" s="60"/>
      <c r="H52" s="79"/>
      <c r="I52" s="69"/>
      <c r="J52" s="83"/>
      <c r="M52" s="67"/>
      <c r="N52" s="67"/>
      <c r="O52" s="68"/>
      <c r="P52" s="82"/>
      <c r="Q52" s="60"/>
      <c r="R52" s="67"/>
      <c r="S52" s="67"/>
      <c r="T52" s="11"/>
      <c r="U52" s="83"/>
      <c r="AA52" s="67"/>
      <c r="AB52" s="67"/>
      <c r="AC52" s="60"/>
      <c r="AD52" s="67"/>
      <c r="AE52" s="67"/>
      <c r="AF52" s="11"/>
      <c r="AG52" s="83"/>
      <c r="AH52" s="84"/>
      <c r="AI52" s="84"/>
      <c r="AJ52" s="85"/>
      <c r="AK52" s="84"/>
      <c r="AL52" s="84"/>
      <c r="AM52" s="86"/>
      <c r="AN52" s="87"/>
      <c r="AO52" s="73" t="str">
        <f t="shared" si="2"/>
        <v/>
      </c>
      <c r="AP52" s="22" t="str">
        <f t="shared" si="3"/>
        <v>-</v>
      </c>
    </row>
    <row r="53" spans="2:42" ht="16">
      <c r="D53" s="67"/>
      <c r="E53" s="67"/>
      <c r="F53" s="67"/>
      <c r="H53" s="79"/>
      <c r="I53" s="69"/>
      <c r="K53" s="67"/>
      <c r="P53" s="82"/>
      <c r="R53" s="30"/>
      <c r="S53" s="1"/>
      <c r="AC53" s="1"/>
      <c r="AG53" s="19"/>
      <c r="AO53" s="73" t="str">
        <f t="shared" si="2"/>
        <v/>
      </c>
      <c r="AP53" s="22" t="str">
        <f t="shared" si="3"/>
        <v>-</v>
      </c>
    </row>
    <row r="54" spans="2:42" ht="16">
      <c r="D54" s="67"/>
      <c r="E54" s="67"/>
      <c r="F54" s="67"/>
      <c r="H54" s="79"/>
      <c r="I54" s="69"/>
      <c r="K54" s="67"/>
      <c r="P54" s="82"/>
      <c r="R54" s="30"/>
      <c r="S54" s="1"/>
      <c r="AC54" s="1"/>
      <c r="AG54" s="19"/>
      <c r="AJ54" s="1"/>
      <c r="AO54" s="73" t="str">
        <f t="shared" si="2"/>
        <v/>
      </c>
      <c r="AP54" s="22" t="str">
        <f t="shared" si="3"/>
        <v>-</v>
      </c>
    </row>
    <row r="55" spans="2:42" ht="16">
      <c r="D55" s="67"/>
      <c r="E55" s="67"/>
      <c r="F55" s="67"/>
      <c r="H55" s="79"/>
      <c r="I55" s="69"/>
      <c r="K55" s="67"/>
      <c r="P55" s="82"/>
      <c r="R55" s="30"/>
      <c r="S55" s="1"/>
      <c r="AC55" s="1"/>
      <c r="AG55" s="19"/>
      <c r="AJ55" s="1"/>
      <c r="AO55" s="73" t="str">
        <f t="shared" si="2"/>
        <v/>
      </c>
      <c r="AP55" s="22" t="str">
        <f t="shared" si="3"/>
        <v>-</v>
      </c>
    </row>
    <row r="56" spans="2:42" ht="16">
      <c r="D56" s="67"/>
      <c r="E56" s="67"/>
      <c r="F56" s="67"/>
      <c r="H56" s="79"/>
      <c r="I56" s="69"/>
      <c r="K56" s="67"/>
      <c r="P56" s="82"/>
      <c r="R56" s="30"/>
      <c r="S56" s="1"/>
      <c r="AC56" s="1"/>
      <c r="AG56" s="19"/>
      <c r="AJ56" s="1"/>
      <c r="AO56" s="73" t="str">
        <f t="shared" si="2"/>
        <v/>
      </c>
      <c r="AP56" s="22" t="str">
        <f t="shared" si="3"/>
        <v>-</v>
      </c>
    </row>
    <row r="57" spans="2:42" ht="16">
      <c r="D57" s="67"/>
      <c r="E57" s="67"/>
      <c r="F57" s="67"/>
      <c r="G57" s="60"/>
      <c r="H57" s="79"/>
      <c r="I57" s="69"/>
      <c r="J57" s="83"/>
      <c r="K57" s="67"/>
      <c r="M57" s="67"/>
      <c r="N57" s="67"/>
      <c r="O57" s="68"/>
      <c r="P57" s="82"/>
      <c r="Q57" s="60"/>
      <c r="R57" s="67"/>
      <c r="S57" s="67"/>
      <c r="T57" s="11"/>
      <c r="U57" s="83"/>
      <c r="AA57" s="67"/>
      <c r="AB57" s="67"/>
      <c r="AC57" s="60"/>
      <c r="AD57" s="67"/>
      <c r="AE57" s="67"/>
      <c r="AF57" s="11"/>
      <c r="AG57" s="83"/>
      <c r="AH57" s="84"/>
      <c r="AI57" s="84"/>
      <c r="AJ57" s="85"/>
      <c r="AK57" s="84"/>
      <c r="AL57" s="84"/>
      <c r="AM57" s="86"/>
      <c r="AN57" s="87"/>
      <c r="AO57" s="73" t="str">
        <f t="shared" si="2"/>
        <v/>
      </c>
      <c r="AP57" s="22" t="str">
        <f t="shared" si="3"/>
        <v>-</v>
      </c>
    </row>
    <row r="58" spans="2:42" ht="16">
      <c r="D58" s="67"/>
      <c r="E58" s="67"/>
      <c r="F58" s="67"/>
      <c r="G58" s="60"/>
      <c r="H58" s="79"/>
      <c r="I58" s="69"/>
      <c r="J58" s="83"/>
      <c r="K58" s="67"/>
      <c r="M58" s="67"/>
      <c r="N58" s="67"/>
      <c r="O58" s="68"/>
      <c r="P58" s="82"/>
      <c r="Q58" s="60"/>
      <c r="R58" s="67"/>
      <c r="S58" s="67"/>
      <c r="T58" s="11"/>
      <c r="U58" s="83"/>
      <c r="AA58" s="67"/>
      <c r="AB58" s="67"/>
      <c r="AC58" s="60"/>
      <c r="AD58" s="67"/>
      <c r="AE58" s="67"/>
      <c r="AF58" s="11"/>
      <c r="AG58" s="83"/>
      <c r="AH58" s="84"/>
      <c r="AI58" s="84"/>
      <c r="AJ58" s="85"/>
      <c r="AK58" s="84"/>
      <c r="AL58" s="84"/>
      <c r="AM58" s="86"/>
      <c r="AN58" s="87"/>
      <c r="AO58" s="73" t="str">
        <f t="shared" si="2"/>
        <v/>
      </c>
      <c r="AP58" s="22" t="str">
        <f t="shared" si="3"/>
        <v>-</v>
      </c>
    </row>
    <row r="59" spans="2:42" ht="16">
      <c r="D59" s="67"/>
      <c r="E59" s="67"/>
      <c r="F59" s="67"/>
      <c r="G59" s="60"/>
      <c r="H59" s="79"/>
      <c r="I59" s="69"/>
      <c r="J59" s="83"/>
      <c r="K59" s="67"/>
      <c r="M59" s="67"/>
      <c r="N59" s="67"/>
      <c r="O59" s="68"/>
      <c r="P59" s="82"/>
      <c r="Q59" s="60"/>
      <c r="R59" s="67"/>
      <c r="S59" s="67"/>
      <c r="T59" s="11"/>
      <c r="U59" s="83"/>
      <c r="AA59" s="67"/>
      <c r="AB59" s="67"/>
      <c r="AC59" s="60"/>
      <c r="AD59" s="67"/>
      <c r="AE59" s="67"/>
      <c r="AF59" s="11"/>
      <c r="AG59" s="83"/>
      <c r="AH59" s="84"/>
      <c r="AI59" s="84"/>
      <c r="AJ59" s="85"/>
      <c r="AK59" s="84"/>
      <c r="AL59" s="84"/>
      <c r="AM59" s="86"/>
      <c r="AN59" s="87"/>
      <c r="AO59" s="73" t="str">
        <f t="shared" si="2"/>
        <v/>
      </c>
      <c r="AP59" s="22" t="str">
        <f t="shared" si="3"/>
        <v>-</v>
      </c>
    </row>
    <row r="60" spans="2:42" ht="16">
      <c r="D60" s="67"/>
      <c r="E60" s="67"/>
      <c r="F60" s="67"/>
      <c r="G60" s="60"/>
      <c r="H60" s="79"/>
      <c r="I60" s="69"/>
      <c r="J60" s="83"/>
      <c r="K60" s="67"/>
      <c r="M60" s="67"/>
      <c r="N60" s="67"/>
      <c r="O60" s="68"/>
      <c r="P60" s="82"/>
      <c r="Q60" s="60"/>
      <c r="R60" s="67"/>
      <c r="S60" s="67"/>
      <c r="T60" s="11"/>
      <c r="U60" s="83"/>
      <c r="AA60" s="67"/>
      <c r="AB60" s="67"/>
      <c r="AC60" s="60"/>
      <c r="AD60" s="67"/>
      <c r="AE60" s="67"/>
      <c r="AF60" s="11"/>
      <c r="AG60" s="83"/>
      <c r="AH60" s="84"/>
      <c r="AI60" s="84"/>
      <c r="AJ60" s="85"/>
      <c r="AK60" s="84"/>
      <c r="AL60" s="84"/>
      <c r="AM60" s="86"/>
      <c r="AN60" s="87"/>
      <c r="AO60" s="73" t="str">
        <f t="shared" si="2"/>
        <v/>
      </c>
      <c r="AP60" s="22" t="str">
        <f t="shared" si="3"/>
        <v>-</v>
      </c>
    </row>
    <row r="61" spans="2:42" ht="16">
      <c r="D61" s="67"/>
      <c r="E61" s="67"/>
      <c r="F61" s="67"/>
      <c r="G61" s="60"/>
      <c r="H61" s="79"/>
      <c r="I61" s="69"/>
      <c r="J61" s="83"/>
      <c r="K61" s="67"/>
      <c r="M61" s="67"/>
      <c r="N61" s="67"/>
      <c r="O61" s="68"/>
      <c r="P61" s="82"/>
      <c r="Q61" s="60"/>
      <c r="R61" s="67"/>
      <c r="S61" s="67"/>
      <c r="T61" s="11"/>
      <c r="U61" s="83"/>
      <c r="AA61" s="67"/>
      <c r="AB61" s="67"/>
      <c r="AC61" s="60"/>
      <c r="AD61" s="67"/>
      <c r="AE61" s="67"/>
      <c r="AF61" s="11"/>
      <c r="AG61" s="83"/>
      <c r="AH61" s="84"/>
      <c r="AI61" s="84"/>
      <c r="AJ61" s="85"/>
      <c r="AK61" s="84"/>
      <c r="AL61" s="84"/>
      <c r="AM61" s="86"/>
      <c r="AN61" s="87"/>
      <c r="AO61" s="73" t="str">
        <f t="shared" si="2"/>
        <v/>
      </c>
      <c r="AP61" s="22" t="str">
        <f t="shared" si="3"/>
        <v>-</v>
      </c>
    </row>
    <row r="62" spans="2:42" ht="16">
      <c r="E62" s="67"/>
      <c r="F62" s="67"/>
      <c r="G62" s="60"/>
      <c r="H62" s="79"/>
      <c r="I62" s="69"/>
      <c r="M62" s="67"/>
      <c r="N62" s="67"/>
      <c r="O62" s="68"/>
      <c r="P62" s="82"/>
      <c r="Q62" s="60"/>
      <c r="R62" s="67"/>
      <c r="S62" s="67"/>
      <c r="T62" s="11"/>
      <c r="U62" s="83"/>
      <c r="AA62" s="67"/>
      <c r="AB62" s="67"/>
      <c r="AC62" s="60"/>
      <c r="AD62" s="67"/>
      <c r="AE62" s="67"/>
      <c r="AF62" s="11"/>
      <c r="AG62" s="83"/>
      <c r="AH62" s="84"/>
      <c r="AI62" s="84"/>
      <c r="AJ62" s="85"/>
      <c r="AK62" s="84"/>
      <c r="AL62" s="84"/>
      <c r="AM62" s="86"/>
      <c r="AN62" s="87"/>
      <c r="AO62" s="73" t="str">
        <f t="shared" si="2"/>
        <v/>
      </c>
      <c r="AP62" s="22" t="str">
        <f t="shared" si="3"/>
        <v>-</v>
      </c>
    </row>
    <row r="63" spans="2:42" ht="16">
      <c r="F63" s="53"/>
      <c r="H63" s="79"/>
      <c r="I63" s="69"/>
      <c r="S63" s="1"/>
      <c r="U63" s="19"/>
      <c r="AC63" s="1"/>
      <c r="AE63" s="11"/>
      <c r="AG63" s="19"/>
      <c r="AJ63" s="1"/>
      <c r="AO63" s="73" t="str">
        <f t="shared" si="2"/>
        <v/>
      </c>
      <c r="AP63" s="22" t="str">
        <f t="shared" si="3"/>
        <v>-</v>
      </c>
    </row>
    <row r="64" spans="2:42" ht="16">
      <c r="B64" s="67"/>
      <c r="C64" s="67"/>
      <c r="D64" s="53"/>
      <c r="E64" s="53"/>
      <c r="F64" s="1"/>
      <c r="H64" s="79"/>
      <c r="I64" s="69"/>
      <c r="K64" s="67"/>
      <c r="S64" s="1"/>
      <c r="U64" s="19"/>
      <c r="AG64" s="19"/>
      <c r="AO64" s="73" t="str">
        <f t="shared" si="2"/>
        <v/>
      </c>
      <c r="AP64" s="22" t="str">
        <f t="shared" si="3"/>
        <v>-</v>
      </c>
    </row>
    <row r="65" spans="2:42" ht="16">
      <c r="B65" s="67"/>
      <c r="C65" s="67"/>
      <c r="D65" s="53"/>
      <c r="E65" s="53"/>
      <c r="F65" s="1"/>
      <c r="H65" s="79"/>
      <c r="I65" s="69"/>
      <c r="K65" s="67"/>
      <c r="S65" s="1"/>
      <c r="U65" s="19"/>
      <c r="AG65" s="19"/>
      <c r="AO65" s="73" t="str">
        <f t="shared" si="2"/>
        <v/>
      </c>
      <c r="AP65" s="22" t="str">
        <f t="shared" si="3"/>
        <v>-</v>
      </c>
    </row>
    <row r="66" spans="2:42" ht="16">
      <c r="D66" s="67"/>
      <c r="E66" s="67"/>
      <c r="F66" s="67"/>
      <c r="G66" s="60"/>
      <c r="H66" s="79"/>
      <c r="I66" s="69"/>
      <c r="J66" s="83"/>
      <c r="K66" s="67"/>
      <c r="M66" s="67"/>
      <c r="N66" s="67"/>
      <c r="O66" s="68"/>
      <c r="P66" s="82"/>
      <c r="Q66" s="60"/>
      <c r="R66" s="67"/>
      <c r="S66" s="67"/>
      <c r="T66" s="11"/>
      <c r="U66" s="83"/>
      <c r="AA66" s="67"/>
      <c r="AB66" s="67"/>
      <c r="AC66" s="60"/>
      <c r="AD66" s="67"/>
      <c r="AE66" s="67"/>
      <c r="AF66" s="11"/>
      <c r="AG66" s="83"/>
      <c r="AH66" s="84"/>
      <c r="AI66" s="84"/>
      <c r="AJ66" s="85"/>
      <c r="AK66" s="84"/>
      <c r="AL66" s="84"/>
      <c r="AM66" s="86"/>
      <c r="AN66" s="87"/>
      <c r="AO66" s="73" t="str">
        <f t="shared" si="2"/>
        <v/>
      </c>
      <c r="AP66" s="22" t="str">
        <f t="shared" si="3"/>
        <v>-</v>
      </c>
    </row>
    <row r="67" spans="2:42" ht="16">
      <c r="D67" s="67"/>
      <c r="E67" s="67"/>
      <c r="F67" s="67"/>
      <c r="G67" s="60"/>
      <c r="H67" s="79"/>
      <c r="I67" s="69"/>
      <c r="J67" s="83"/>
      <c r="K67" s="67"/>
      <c r="M67" s="67"/>
      <c r="N67" s="67"/>
      <c r="O67" s="68"/>
      <c r="P67" s="82"/>
      <c r="Q67" s="60"/>
      <c r="R67" s="67"/>
      <c r="S67" s="67"/>
      <c r="T67" s="11"/>
      <c r="U67" s="83"/>
      <c r="AA67" s="67"/>
      <c r="AB67" s="67"/>
      <c r="AC67" s="60"/>
      <c r="AD67" s="67"/>
      <c r="AE67" s="67"/>
      <c r="AF67" s="11"/>
      <c r="AG67" s="83"/>
      <c r="AH67" s="84"/>
      <c r="AI67" s="84"/>
      <c r="AJ67" s="85"/>
      <c r="AK67" s="84"/>
      <c r="AL67" s="84"/>
      <c r="AM67" s="86"/>
      <c r="AN67" s="87"/>
      <c r="AO67" s="73" t="str">
        <f t="shared" si="2"/>
        <v/>
      </c>
      <c r="AP67" s="22" t="str">
        <f t="shared" si="3"/>
        <v>-</v>
      </c>
    </row>
    <row r="68" spans="2:42" ht="16">
      <c r="D68" s="67"/>
      <c r="E68" s="67"/>
      <c r="F68" s="67"/>
      <c r="G68" s="60"/>
      <c r="H68" s="79"/>
      <c r="I68" s="69"/>
      <c r="J68" s="83"/>
      <c r="K68" s="67"/>
      <c r="M68" s="67"/>
      <c r="N68" s="67"/>
      <c r="O68" s="68"/>
      <c r="P68" s="82"/>
      <c r="Q68" s="60"/>
      <c r="R68" s="67"/>
      <c r="S68" s="67"/>
      <c r="T68" s="11"/>
      <c r="U68" s="83"/>
      <c r="AA68" s="67"/>
      <c r="AB68" s="67"/>
      <c r="AC68" s="60"/>
      <c r="AD68" s="67"/>
      <c r="AE68" s="67"/>
      <c r="AF68" s="11"/>
      <c r="AG68" s="83"/>
      <c r="AH68" s="84"/>
      <c r="AI68" s="84"/>
      <c r="AJ68" s="85"/>
      <c r="AK68" s="84"/>
      <c r="AL68" s="84"/>
      <c r="AM68" s="86"/>
      <c r="AN68" s="87"/>
      <c r="AO68" s="73" t="str">
        <f t="shared" si="2"/>
        <v/>
      </c>
      <c r="AP68" s="22" t="str">
        <f t="shared" si="3"/>
        <v>-</v>
      </c>
    </row>
    <row r="69" spans="2:42" ht="16">
      <c r="D69" s="67"/>
      <c r="E69" s="67"/>
      <c r="F69" s="67"/>
      <c r="G69" s="60"/>
      <c r="H69" s="79"/>
      <c r="I69" s="69"/>
      <c r="J69" s="83"/>
      <c r="K69" s="67"/>
      <c r="M69" s="67"/>
      <c r="N69" s="67"/>
      <c r="O69" s="68"/>
      <c r="P69" s="82"/>
      <c r="Q69" s="60"/>
      <c r="R69" s="67"/>
      <c r="S69" s="67"/>
      <c r="T69" s="11"/>
      <c r="U69" s="83"/>
      <c r="AA69" s="67"/>
      <c r="AB69" s="67"/>
      <c r="AC69" s="60"/>
      <c r="AD69" s="67"/>
      <c r="AE69" s="67"/>
      <c r="AF69" s="11"/>
      <c r="AG69" s="83"/>
      <c r="AH69" s="84"/>
      <c r="AI69" s="84"/>
      <c r="AJ69" s="85"/>
      <c r="AK69" s="84"/>
      <c r="AL69" s="84"/>
      <c r="AM69" s="86"/>
      <c r="AN69" s="87"/>
      <c r="AO69" s="73" t="str">
        <f t="shared" si="2"/>
        <v/>
      </c>
      <c r="AP69" s="22" t="str">
        <f t="shared" si="3"/>
        <v>-</v>
      </c>
    </row>
    <row r="70" spans="2:42" ht="16">
      <c r="D70" s="67"/>
      <c r="E70" s="67"/>
      <c r="F70" s="67"/>
      <c r="G70" s="60"/>
      <c r="H70" s="79"/>
      <c r="I70" s="69"/>
      <c r="J70" s="83"/>
      <c r="K70" s="67"/>
      <c r="M70" s="67"/>
      <c r="N70" s="67"/>
      <c r="O70" s="68"/>
      <c r="P70" s="82"/>
      <c r="Q70" s="60"/>
      <c r="R70" s="67"/>
      <c r="S70" s="67"/>
      <c r="T70" s="11"/>
      <c r="U70" s="83"/>
      <c r="AA70" s="67"/>
      <c r="AB70" s="67"/>
      <c r="AC70" s="60"/>
      <c r="AD70" s="67"/>
      <c r="AE70" s="67"/>
      <c r="AF70" s="11"/>
      <c r="AG70" s="83"/>
      <c r="AH70" s="84"/>
      <c r="AI70" s="84"/>
      <c r="AJ70" s="85"/>
      <c r="AK70" s="84"/>
      <c r="AL70" s="84"/>
      <c r="AM70" s="86"/>
      <c r="AN70" s="87"/>
      <c r="AO70" s="73" t="str">
        <f t="shared" ref="AO70:AO133" si="4">IFERROR(IF(I70="불","불합격",IF(T70="불","불합격",IF(Y70="불","불합격",IF(AF70="불","불합격",IF(AM70="불","불합격",IF(AM70="합","합격",IF(FIND("전형포기",H70,1),"전형포기",""))))))),"")</f>
        <v/>
      </c>
      <c r="AP70" s="22" t="str">
        <f t="shared" ref="AP70:AP133" si="5">IF(IF(I70="불",J70,IF(T70="불",U70,IF(Y70="불",Z70,IF(AF70="불",AG70,IF(AM70="불",AN70,AN70)))))="","-",IF(I70="불",J70,IF(T70="불",U70,IF(Y70="불",Z70,IF(AF70="불",AG70,IF(AM70="불",AN70,AN70))))))</f>
        <v>-</v>
      </c>
    </row>
    <row r="71" spans="2:42" ht="16">
      <c r="D71" s="67"/>
      <c r="E71" s="67"/>
      <c r="F71" s="67"/>
      <c r="G71" s="60"/>
      <c r="H71" s="79"/>
      <c r="I71" s="69"/>
      <c r="J71" s="83"/>
      <c r="K71" s="67"/>
      <c r="M71" s="67"/>
      <c r="N71" s="67"/>
      <c r="O71" s="68"/>
      <c r="P71" s="82"/>
      <c r="Q71" s="60"/>
      <c r="R71" s="67"/>
      <c r="S71" s="67"/>
      <c r="T71" s="11"/>
      <c r="U71" s="83"/>
      <c r="AA71" s="67"/>
      <c r="AB71" s="67"/>
      <c r="AC71" s="60"/>
      <c r="AD71" s="67"/>
      <c r="AE71" s="67"/>
      <c r="AF71" s="11"/>
      <c r="AG71" s="83"/>
      <c r="AH71" s="84"/>
      <c r="AI71" s="84"/>
      <c r="AJ71" s="85"/>
      <c r="AK71" s="84"/>
      <c r="AL71" s="84"/>
      <c r="AM71" s="86"/>
      <c r="AN71" s="87"/>
      <c r="AO71" s="73" t="str">
        <f t="shared" si="4"/>
        <v/>
      </c>
      <c r="AP71" s="22" t="str">
        <f t="shared" si="5"/>
        <v>-</v>
      </c>
    </row>
    <row r="72" spans="2:42" ht="16">
      <c r="D72" s="67"/>
      <c r="E72" s="67"/>
      <c r="F72" s="67"/>
      <c r="G72" s="60"/>
      <c r="H72" s="79"/>
      <c r="I72" s="69"/>
      <c r="J72" s="83"/>
      <c r="K72" s="67"/>
      <c r="M72" s="67"/>
      <c r="N72" s="67"/>
      <c r="O72" s="68"/>
      <c r="P72" s="82"/>
      <c r="Q72" s="60"/>
      <c r="R72" s="67"/>
      <c r="S72" s="67"/>
      <c r="T72" s="11"/>
      <c r="U72" s="83"/>
      <c r="AA72" s="67"/>
      <c r="AB72" s="67"/>
      <c r="AC72" s="60"/>
      <c r="AD72" s="67"/>
      <c r="AE72" s="67"/>
      <c r="AF72" s="11"/>
      <c r="AG72" s="83"/>
      <c r="AH72" s="84"/>
      <c r="AI72" s="84"/>
      <c r="AJ72" s="85"/>
      <c r="AK72" s="84"/>
      <c r="AL72" s="84"/>
      <c r="AM72" s="86"/>
      <c r="AN72" s="87"/>
      <c r="AO72" s="73" t="str">
        <f t="shared" si="4"/>
        <v/>
      </c>
      <c r="AP72" s="22" t="str">
        <f t="shared" si="5"/>
        <v>-</v>
      </c>
    </row>
    <row r="73" spans="2:42" ht="16">
      <c r="D73" s="67"/>
      <c r="E73" s="67"/>
      <c r="F73" s="67"/>
      <c r="G73" s="60"/>
      <c r="H73" s="79"/>
      <c r="I73" s="69"/>
      <c r="J73" s="83"/>
      <c r="K73" s="67"/>
      <c r="M73" s="67"/>
      <c r="N73" s="67"/>
      <c r="O73" s="68"/>
      <c r="P73" s="82"/>
      <c r="Q73" s="60"/>
      <c r="R73" s="67"/>
      <c r="S73" s="67"/>
      <c r="T73" s="11"/>
      <c r="U73" s="83"/>
      <c r="AA73" s="67"/>
      <c r="AB73" s="67"/>
      <c r="AC73" s="60"/>
      <c r="AD73" s="67"/>
      <c r="AE73" s="67"/>
      <c r="AF73" s="11"/>
      <c r="AG73" s="83"/>
      <c r="AH73" s="84"/>
      <c r="AI73" s="84"/>
      <c r="AJ73" s="85"/>
      <c r="AK73" s="84"/>
      <c r="AL73" s="84"/>
      <c r="AM73" s="86"/>
      <c r="AN73" s="87"/>
      <c r="AO73" s="73" t="str">
        <f t="shared" si="4"/>
        <v/>
      </c>
      <c r="AP73" s="22" t="str">
        <f t="shared" si="5"/>
        <v>-</v>
      </c>
    </row>
    <row r="74" spans="2:42" ht="16">
      <c r="E74" s="53"/>
      <c r="F74" s="1"/>
      <c r="H74" s="79"/>
      <c r="I74" s="69"/>
      <c r="R74" s="30"/>
      <c r="S74" s="1"/>
      <c r="T74" s="11"/>
      <c r="U74" s="19"/>
      <c r="AG74" s="19"/>
      <c r="AO74" s="73" t="str">
        <f t="shared" si="4"/>
        <v/>
      </c>
      <c r="AP74" s="22" t="str">
        <f t="shared" si="5"/>
        <v>-</v>
      </c>
    </row>
    <row r="75" spans="2:42" ht="16">
      <c r="B75" s="67"/>
      <c r="C75" s="67"/>
      <c r="D75" s="53"/>
      <c r="E75" s="53"/>
      <c r="F75" s="1"/>
      <c r="H75" s="79"/>
      <c r="I75" s="69"/>
      <c r="K75" s="67"/>
      <c r="R75" s="56"/>
      <c r="S75" s="56"/>
      <c r="T75" s="11"/>
      <c r="AE75" s="53"/>
      <c r="AG75" s="59"/>
      <c r="AJ75" s="60"/>
      <c r="AL75" s="53"/>
      <c r="AO75" s="73" t="str">
        <f t="shared" si="4"/>
        <v/>
      </c>
      <c r="AP75" s="22" t="str">
        <f t="shared" si="5"/>
        <v>-</v>
      </c>
    </row>
    <row r="76" spans="2:42" ht="16">
      <c r="E76" s="67"/>
      <c r="F76" s="67"/>
      <c r="G76" s="60"/>
      <c r="H76" s="79"/>
      <c r="I76" s="69"/>
      <c r="M76" s="67"/>
      <c r="N76" s="67"/>
      <c r="O76" s="68"/>
      <c r="P76" s="82"/>
      <c r="Q76" s="60"/>
      <c r="R76" s="67"/>
      <c r="S76" s="67"/>
      <c r="T76" s="11"/>
      <c r="U76" s="83"/>
      <c r="AA76" s="67"/>
      <c r="AB76" s="67"/>
      <c r="AC76" s="60"/>
      <c r="AD76" s="67"/>
      <c r="AE76" s="67"/>
      <c r="AF76" s="11"/>
      <c r="AG76" s="83"/>
      <c r="AH76" s="84"/>
      <c r="AI76" s="84"/>
      <c r="AJ76" s="85"/>
      <c r="AK76" s="84"/>
      <c r="AL76" s="84"/>
      <c r="AM76" s="86"/>
      <c r="AN76" s="87"/>
      <c r="AO76" s="73" t="str">
        <f t="shared" si="4"/>
        <v/>
      </c>
      <c r="AP76" s="22" t="str">
        <f t="shared" si="5"/>
        <v>-</v>
      </c>
    </row>
    <row r="77" spans="2:42" ht="16">
      <c r="B77" s="67"/>
      <c r="C77" s="67"/>
      <c r="D77" s="53"/>
      <c r="E77" s="53"/>
      <c r="F77" s="1"/>
      <c r="H77" s="79"/>
      <c r="I77" s="69"/>
      <c r="S77" s="1"/>
      <c r="U77" s="19"/>
      <c r="AG77" s="19"/>
      <c r="AO77" s="73" t="str">
        <f t="shared" si="4"/>
        <v/>
      </c>
      <c r="AP77" s="22" t="str">
        <f t="shared" si="5"/>
        <v>-</v>
      </c>
    </row>
    <row r="78" spans="2:42" ht="16">
      <c r="D78" s="67"/>
      <c r="E78" s="67"/>
      <c r="F78" s="67"/>
      <c r="G78" s="60"/>
      <c r="H78" s="79"/>
      <c r="I78" s="69"/>
      <c r="J78" s="83"/>
      <c r="K78" s="67"/>
      <c r="L78" s="67"/>
      <c r="M78" s="67"/>
      <c r="N78" s="67"/>
      <c r="O78" s="68"/>
      <c r="P78" s="82"/>
      <c r="Q78" s="60"/>
      <c r="R78" s="67"/>
      <c r="S78" s="67"/>
      <c r="T78" s="11"/>
      <c r="U78" s="83"/>
      <c r="AA78" s="67"/>
      <c r="AB78" s="67"/>
      <c r="AC78" s="60"/>
      <c r="AD78" s="67"/>
      <c r="AE78" s="67"/>
      <c r="AF78" s="11"/>
      <c r="AG78" s="83"/>
      <c r="AH78" s="84"/>
      <c r="AI78" s="84"/>
      <c r="AJ78" s="85"/>
      <c r="AK78" s="84"/>
      <c r="AL78" s="84"/>
      <c r="AM78" s="86"/>
      <c r="AN78" s="87"/>
      <c r="AO78" s="73" t="str">
        <f t="shared" si="4"/>
        <v/>
      </c>
      <c r="AP78" s="22" t="str">
        <f t="shared" si="5"/>
        <v>-</v>
      </c>
    </row>
    <row r="79" spans="2:42" ht="16">
      <c r="D79" s="67"/>
      <c r="E79" s="67"/>
      <c r="F79" s="67"/>
      <c r="G79" s="60"/>
      <c r="H79" s="79"/>
      <c r="I79" s="69"/>
      <c r="J79" s="83"/>
      <c r="K79" s="67"/>
      <c r="L79" s="67"/>
      <c r="M79" s="67"/>
      <c r="N79" s="67"/>
      <c r="O79" s="68"/>
      <c r="P79" s="82"/>
      <c r="Q79" s="60"/>
      <c r="R79" s="67"/>
      <c r="S79" s="67"/>
      <c r="T79" s="11"/>
      <c r="U79" s="83"/>
      <c r="AA79" s="67"/>
      <c r="AB79" s="67"/>
      <c r="AC79" s="60"/>
      <c r="AD79" s="67"/>
      <c r="AE79" s="67"/>
      <c r="AF79" s="11"/>
      <c r="AG79" s="83"/>
      <c r="AH79" s="84"/>
      <c r="AI79" s="84"/>
      <c r="AJ79" s="85"/>
      <c r="AK79" s="84"/>
      <c r="AL79" s="84"/>
      <c r="AM79" s="86"/>
      <c r="AN79" s="87"/>
      <c r="AO79" s="73" t="str">
        <f t="shared" si="4"/>
        <v/>
      </c>
      <c r="AP79" s="22" t="str">
        <f t="shared" si="5"/>
        <v>-</v>
      </c>
    </row>
    <row r="80" spans="2:42" ht="16">
      <c r="D80" s="67"/>
      <c r="E80" s="67"/>
      <c r="F80" s="67"/>
      <c r="G80" s="60"/>
      <c r="H80" s="79"/>
      <c r="I80" s="69"/>
      <c r="J80" s="83"/>
      <c r="K80" s="67"/>
      <c r="L80" s="67"/>
      <c r="M80" s="67"/>
      <c r="N80" s="67"/>
      <c r="O80" s="68"/>
      <c r="P80" s="82"/>
      <c r="Q80" s="60"/>
      <c r="R80" s="67"/>
      <c r="S80" s="67"/>
      <c r="T80" s="11"/>
      <c r="U80" s="83"/>
      <c r="AA80" s="67"/>
      <c r="AB80" s="67"/>
      <c r="AC80" s="60"/>
      <c r="AD80" s="67"/>
      <c r="AE80" s="67"/>
      <c r="AF80" s="11"/>
      <c r="AG80" s="83"/>
      <c r="AH80" s="84"/>
      <c r="AI80" s="84"/>
      <c r="AJ80" s="85"/>
      <c r="AK80" s="84"/>
      <c r="AL80" s="84"/>
      <c r="AM80" s="86"/>
      <c r="AN80" s="87"/>
      <c r="AO80" s="73" t="str">
        <f t="shared" si="4"/>
        <v/>
      </c>
      <c r="AP80" s="22" t="str">
        <f t="shared" si="5"/>
        <v>-</v>
      </c>
    </row>
    <row r="81" spans="2:42" ht="16">
      <c r="B81" s="67"/>
      <c r="C81" s="67"/>
      <c r="D81" s="53"/>
      <c r="E81" s="53"/>
      <c r="F81" s="1"/>
      <c r="H81" s="79"/>
      <c r="I81" s="69"/>
      <c r="R81" s="30"/>
      <c r="U81" s="19"/>
      <c r="AG81" s="19"/>
      <c r="AO81" s="73" t="str">
        <f t="shared" si="4"/>
        <v/>
      </c>
      <c r="AP81" s="22" t="str">
        <f t="shared" si="5"/>
        <v>-</v>
      </c>
    </row>
    <row r="82" spans="2:42" ht="16">
      <c r="D82" s="67"/>
      <c r="E82" s="67"/>
      <c r="F82" s="67"/>
      <c r="G82" s="60"/>
      <c r="H82" s="79"/>
      <c r="I82" s="69"/>
      <c r="J82" s="83"/>
      <c r="K82" s="67"/>
      <c r="L82" s="67"/>
      <c r="M82" s="67"/>
      <c r="N82" s="67"/>
      <c r="O82" s="68"/>
      <c r="P82" s="82"/>
      <c r="Q82" s="60"/>
      <c r="R82" s="67"/>
      <c r="S82" s="67"/>
      <c r="T82" s="11"/>
      <c r="U82" s="83"/>
      <c r="AA82" s="67"/>
      <c r="AB82" s="67"/>
      <c r="AC82" s="60"/>
      <c r="AD82" s="67"/>
      <c r="AE82" s="67"/>
      <c r="AF82" s="11"/>
      <c r="AG82" s="83"/>
      <c r="AH82" s="84"/>
      <c r="AI82" s="84"/>
      <c r="AJ82" s="85"/>
      <c r="AK82" s="84"/>
      <c r="AL82" s="84"/>
      <c r="AM82" s="86"/>
      <c r="AN82" s="87"/>
      <c r="AO82" s="73" t="str">
        <f t="shared" si="4"/>
        <v/>
      </c>
      <c r="AP82" s="22" t="str">
        <f t="shared" si="5"/>
        <v>-</v>
      </c>
    </row>
    <row r="83" spans="2:42" ht="16">
      <c r="D83" s="67"/>
      <c r="E83" s="67"/>
      <c r="F83" s="67"/>
      <c r="G83" s="60"/>
      <c r="H83" s="79"/>
      <c r="I83" s="69"/>
      <c r="J83" s="83"/>
      <c r="K83" s="67"/>
      <c r="L83" s="67"/>
      <c r="M83" s="67"/>
      <c r="N83" s="67"/>
      <c r="O83" s="68"/>
      <c r="P83" s="82"/>
      <c r="Q83" s="60"/>
      <c r="R83" s="67"/>
      <c r="S83" s="67"/>
      <c r="T83" s="11"/>
      <c r="U83" s="83"/>
      <c r="AA83" s="67"/>
      <c r="AB83" s="67"/>
      <c r="AC83" s="60"/>
      <c r="AD83" s="67"/>
      <c r="AE83" s="67"/>
      <c r="AF83" s="11"/>
      <c r="AG83" s="83"/>
      <c r="AH83" s="84"/>
      <c r="AI83" s="84"/>
      <c r="AJ83" s="85"/>
      <c r="AK83" s="84"/>
      <c r="AL83" s="84"/>
      <c r="AM83" s="86"/>
      <c r="AN83" s="87"/>
      <c r="AO83" s="73" t="str">
        <f t="shared" si="4"/>
        <v/>
      </c>
      <c r="AP83" s="22" t="str">
        <f t="shared" si="5"/>
        <v>-</v>
      </c>
    </row>
    <row r="84" spans="2:42" ht="16">
      <c r="D84" s="67"/>
      <c r="E84" s="67"/>
      <c r="F84" s="67"/>
      <c r="G84" s="60"/>
      <c r="H84" s="79"/>
      <c r="I84" s="69"/>
      <c r="J84" s="83"/>
      <c r="K84" s="67"/>
      <c r="L84" s="67"/>
      <c r="M84" s="67"/>
      <c r="N84" s="67"/>
      <c r="O84" s="68"/>
      <c r="P84" s="82"/>
      <c r="Q84" s="60"/>
      <c r="R84" s="67"/>
      <c r="S84" s="67"/>
      <c r="T84" s="11"/>
      <c r="U84" s="83"/>
      <c r="AA84" s="67"/>
      <c r="AB84" s="67"/>
      <c r="AC84" s="60"/>
      <c r="AD84" s="67"/>
      <c r="AE84" s="67"/>
      <c r="AF84" s="11"/>
      <c r="AG84" s="83"/>
      <c r="AH84" s="84"/>
      <c r="AI84" s="84"/>
      <c r="AJ84" s="85"/>
      <c r="AK84" s="84"/>
      <c r="AL84" s="84"/>
      <c r="AM84" s="86"/>
      <c r="AN84" s="87"/>
      <c r="AO84" s="73" t="str">
        <f t="shared" si="4"/>
        <v/>
      </c>
      <c r="AP84" s="22" t="str">
        <f t="shared" si="5"/>
        <v>-</v>
      </c>
    </row>
    <row r="85" spans="2:42" ht="16">
      <c r="D85" s="67"/>
      <c r="E85" s="67"/>
      <c r="F85" s="67"/>
      <c r="G85" s="60"/>
      <c r="H85" s="79"/>
      <c r="I85" s="69"/>
      <c r="J85" s="83"/>
      <c r="K85" s="67"/>
      <c r="L85" s="67"/>
      <c r="M85" s="67"/>
      <c r="N85" s="67"/>
      <c r="O85" s="68"/>
      <c r="P85" s="82"/>
      <c r="Q85" s="60"/>
      <c r="R85" s="67"/>
      <c r="S85" s="67"/>
      <c r="T85" s="11"/>
      <c r="U85" s="83"/>
      <c r="AA85" s="67"/>
      <c r="AB85" s="67"/>
      <c r="AC85" s="60"/>
      <c r="AD85" s="67"/>
      <c r="AE85" s="67"/>
      <c r="AF85" s="11"/>
      <c r="AG85" s="83"/>
      <c r="AH85" s="84"/>
      <c r="AI85" s="84"/>
      <c r="AJ85" s="85"/>
      <c r="AK85" s="84"/>
      <c r="AL85" s="84"/>
      <c r="AM85" s="86"/>
      <c r="AN85" s="87"/>
      <c r="AO85" s="73" t="str">
        <f t="shared" si="4"/>
        <v/>
      </c>
      <c r="AP85" s="22" t="str">
        <f t="shared" si="5"/>
        <v>-</v>
      </c>
    </row>
    <row r="86" spans="2:42" ht="16">
      <c r="B86" s="67"/>
      <c r="C86" s="67"/>
      <c r="D86" s="53"/>
      <c r="E86" s="53"/>
      <c r="F86" s="67"/>
      <c r="H86" s="79"/>
      <c r="I86" s="69"/>
      <c r="J86" s="81"/>
      <c r="K86" s="67"/>
      <c r="L86" s="67"/>
      <c r="M86" s="56"/>
      <c r="N86" s="56"/>
      <c r="O86" s="90"/>
      <c r="P86" s="80"/>
      <c r="Q86" s="91"/>
      <c r="R86" s="56"/>
      <c r="S86" s="56"/>
      <c r="T86" s="56"/>
      <c r="U86" s="81"/>
      <c r="AA86" s="56"/>
      <c r="AB86" s="56"/>
      <c r="AC86" s="91"/>
      <c r="AD86" s="56"/>
      <c r="AE86" s="56"/>
      <c r="AF86" s="92"/>
      <c r="AG86" s="81"/>
      <c r="AH86" s="56"/>
      <c r="AI86" s="56"/>
      <c r="AJ86" s="91"/>
      <c r="AK86" s="56"/>
      <c r="AL86" s="56"/>
      <c r="AM86" s="92"/>
      <c r="AN86" s="81"/>
      <c r="AO86" s="73" t="str">
        <f t="shared" si="4"/>
        <v/>
      </c>
      <c r="AP86" s="22" t="str">
        <f t="shared" si="5"/>
        <v>-</v>
      </c>
    </row>
    <row r="87" spans="2:42" ht="16">
      <c r="B87" s="67"/>
      <c r="C87" s="67"/>
      <c r="D87" s="53"/>
      <c r="E87" s="53"/>
      <c r="F87" s="1"/>
      <c r="H87" s="79"/>
      <c r="I87" s="69"/>
      <c r="K87" s="67"/>
      <c r="L87" s="67"/>
      <c r="R87" s="56"/>
      <c r="U87" s="19"/>
      <c r="AG87" s="19"/>
      <c r="AO87" s="73" t="str">
        <f t="shared" si="4"/>
        <v/>
      </c>
      <c r="AP87" s="22" t="str">
        <f t="shared" si="5"/>
        <v>-</v>
      </c>
    </row>
    <row r="88" spans="2:42" ht="16">
      <c r="D88" s="67"/>
      <c r="E88" s="67"/>
      <c r="F88" s="67"/>
      <c r="G88" s="60"/>
      <c r="H88" s="79"/>
      <c r="I88" s="69"/>
      <c r="J88" s="83"/>
      <c r="K88" s="67"/>
      <c r="L88" s="67"/>
      <c r="M88" s="67"/>
      <c r="N88" s="67"/>
      <c r="O88" s="68"/>
      <c r="P88" s="82"/>
      <c r="Q88" s="60"/>
      <c r="R88" s="67"/>
      <c r="S88" s="67"/>
      <c r="T88" s="11"/>
      <c r="U88" s="83"/>
      <c r="AA88" s="67"/>
      <c r="AB88" s="67"/>
      <c r="AC88" s="60"/>
      <c r="AD88" s="67"/>
      <c r="AE88" s="67"/>
      <c r="AF88" s="11"/>
      <c r="AG88" s="83"/>
      <c r="AH88" s="84"/>
      <c r="AI88" s="84"/>
      <c r="AJ88" s="85"/>
      <c r="AK88" s="84"/>
      <c r="AL88" s="84"/>
      <c r="AM88" s="86"/>
      <c r="AN88" s="87"/>
      <c r="AO88" s="73" t="str">
        <f t="shared" si="4"/>
        <v/>
      </c>
      <c r="AP88" s="22" t="str">
        <f t="shared" si="5"/>
        <v>-</v>
      </c>
    </row>
    <row r="89" spans="2:42" ht="16">
      <c r="D89" s="67"/>
      <c r="E89" s="67"/>
      <c r="F89" s="67"/>
      <c r="G89" s="60"/>
      <c r="H89" s="79"/>
      <c r="I89" s="69"/>
      <c r="J89" s="83"/>
      <c r="K89" s="67"/>
      <c r="L89" s="67"/>
      <c r="M89" s="67"/>
      <c r="N89" s="67"/>
      <c r="O89" s="68"/>
      <c r="P89" s="82"/>
      <c r="Q89" s="60"/>
      <c r="R89" s="67"/>
      <c r="S89" s="67"/>
      <c r="T89" s="11"/>
      <c r="U89" s="83"/>
      <c r="AA89" s="67"/>
      <c r="AB89" s="67"/>
      <c r="AC89" s="60"/>
      <c r="AD89" s="67"/>
      <c r="AE89" s="67"/>
      <c r="AF89" s="11"/>
      <c r="AG89" s="83"/>
      <c r="AH89" s="84"/>
      <c r="AI89" s="84"/>
      <c r="AJ89" s="85"/>
      <c r="AK89" s="84"/>
      <c r="AL89" s="84"/>
      <c r="AM89" s="86"/>
      <c r="AN89" s="87"/>
      <c r="AO89" s="73" t="str">
        <f t="shared" si="4"/>
        <v/>
      </c>
      <c r="AP89" s="22" t="str">
        <f t="shared" si="5"/>
        <v>-</v>
      </c>
    </row>
    <row r="90" spans="2:42" ht="16">
      <c r="B90" s="67"/>
      <c r="C90" s="67"/>
      <c r="D90" s="53"/>
      <c r="E90" s="53"/>
      <c r="F90" s="67"/>
      <c r="H90" s="79"/>
      <c r="I90" s="69"/>
      <c r="J90" s="81"/>
      <c r="K90" s="67"/>
      <c r="L90" s="67"/>
      <c r="M90" s="56"/>
      <c r="N90" s="56"/>
      <c r="O90" s="90"/>
      <c r="P90" s="80"/>
      <c r="Q90" s="91"/>
      <c r="R90" s="56"/>
      <c r="S90" s="56"/>
      <c r="T90" s="56"/>
      <c r="U90" s="81"/>
      <c r="AA90" s="56"/>
      <c r="AB90" s="56"/>
      <c r="AC90" s="91"/>
      <c r="AD90" s="56"/>
      <c r="AE90" s="56"/>
      <c r="AF90" s="92"/>
      <c r="AG90" s="81"/>
      <c r="AH90" s="56"/>
      <c r="AI90" s="56"/>
      <c r="AJ90" s="91"/>
      <c r="AK90" s="56"/>
      <c r="AL90" s="56"/>
      <c r="AM90" s="92"/>
      <c r="AN90" s="81"/>
      <c r="AO90" s="73" t="str">
        <f t="shared" si="4"/>
        <v/>
      </c>
      <c r="AP90" s="22" t="str">
        <f t="shared" si="5"/>
        <v>-</v>
      </c>
    </row>
    <row r="91" spans="2:42" ht="16">
      <c r="B91" s="67"/>
      <c r="C91" s="67"/>
      <c r="D91" s="53"/>
      <c r="E91" s="53"/>
      <c r="F91" s="1"/>
      <c r="H91" s="79"/>
      <c r="I91" s="69"/>
      <c r="K91" s="67"/>
      <c r="L91" s="67"/>
      <c r="S91" s="1"/>
      <c r="U91" s="19"/>
      <c r="AG91" s="19"/>
      <c r="AO91" s="73" t="str">
        <f t="shared" si="4"/>
        <v/>
      </c>
      <c r="AP91" s="22" t="str">
        <f t="shared" si="5"/>
        <v>-</v>
      </c>
    </row>
    <row r="92" spans="2:42" ht="16">
      <c r="D92" s="67"/>
      <c r="E92" s="67"/>
      <c r="F92" s="67"/>
      <c r="G92" s="60"/>
      <c r="H92" s="79"/>
      <c r="I92" s="69"/>
      <c r="J92" s="83"/>
      <c r="K92" s="67"/>
      <c r="L92" s="67"/>
      <c r="M92" s="67"/>
      <c r="N92" s="67"/>
      <c r="O92" s="68"/>
      <c r="P92" s="82"/>
      <c r="Q92" s="60"/>
      <c r="R92" s="67"/>
      <c r="S92" s="67"/>
      <c r="T92" s="11"/>
      <c r="U92" s="83"/>
      <c r="AA92" s="67"/>
      <c r="AB92" s="67"/>
      <c r="AC92" s="60"/>
      <c r="AD92" s="67"/>
      <c r="AE92" s="67"/>
      <c r="AF92" s="11"/>
      <c r="AG92" s="83"/>
      <c r="AH92" s="84"/>
      <c r="AI92" s="84"/>
      <c r="AJ92" s="85"/>
      <c r="AK92" s="84"/>
      <c r="AL92" s="84"/>
      <c r="AM92" s="86"/>
      <c r="AN92" s="87"/>
      <c r="AO92" s="73" t="str">
        <f t="shared" si="4"/>
        <v/>
      </c>
      <c r="AP92" s="22" t="str">
        <f t="shared" si="5"/>
        <v>-</v>
      </c>
    </row>
    <row r="93" spans="2:42" ht="16">
      <c r="D93" s="67"/>
      <c r="E93" s="67"/>
      <c r="F93" s="67"/>
      <c r="G93" s="60"/>
      <c r="H93" s="79"/>
      <c r="I93" s="69"/>
      <c r="J93" s="83"/>
      <c r="K93" s="67"/>
      <c r="L93" s="67"/>
      <c r="M93" s="67"/>
      <c r="N93" s="67"/>
      <c r="O93" s="68"/>
      <c r="P93" s="82"/>
      <c r="Q93" s="60"/>
      <c r="R93" s="67"/>
      <c r="S93" s="67"/>
      <c r="T93" s="11"/>
      <c r="U93" s="83"/>
      <c r="AA93" s="67"/>
      <c r="AB93" s="67"/>
      <c r="AC93" s="60"/>
      <c r="AD93" s="67"/>
      <c r="AE93" s="67"/>
      <c r="AF93" s="11"/>
      <c r="AG93" s="83"/>
      <c r="AH93" s="84"/>
      <c r="AI93" s="84"/>
      <c r="AJ93" s="85"/>
      <c r="AK93" s="84"/>
      <c r="AL93" s="84"/>
      <c r="AM93" s="86"/>
      <c r="AN93" s="87"/>
      <c r="AO93" s="73" t="str">
        <f t="shared" si="4"/>
        <v/>
      </c>
      <c r="AP93" s="22" t="str">
        <f t="shared" si="5"/>
        <v>-</v>
      </c>
    </row>
    <row r="94" spans="2:42" ht="16">
      <c r="D94" s="67"/>
      <c r="E94" s="67"/>
      <c r="F94" s="67"/>
      <c r="G94" s="60"/>
      <c r="H94" s="79"/>
      <c r="I94" s="69"/>
      <c r="J94" s="83"/>
      <c r="K94" s="67"/>
      <c r="L94" s="67"/>
      <c r="M94" s="67"/>
      <c r="N94" s="67"/>
      <c r="O94" s="68"/>
      <c r="P94" s="82"/>
      <c r="Q94" s="60"/>
      <c r="R94" s="67"/>
      <c r="S94" s="67"/>
      <c r="T94" s="11"/>
      <c r="U94" s="83"/>
      <c r="AA94" s="67"/>
      <c r="AB94" s="67"/>
      <c r="AC94" s="60"/>
      <c r="AD94" s="67"/>
      <c r="AE94" s="67"/>
      <c r="AF94" s="11"/>
      <c r="AG94" s="83"/>
      <c r="AH94" s="84"/>
      <c r="AI94" s="84"/>
      <c r="AJ94" s="85"/>
      <c r="AK94" s="84"/>
      <c r="AL94" s="84"/>
      <c r="AM94" s="86"/>
      <c r="AN94" s="87"/>
      <c r="AO94" s="73" t="str">
        <f t="shared" si="4"/>
        <v/>
      </c>
      <c r="AP94" s="22" t="str">
        <f t="shared" si="5"/>
        <v>-</v>
      </c>
    </row>
    <row r="95" spans="2:42" ht="16">
      <c r="D95" s="67"/>
      <c r="E95" s="67"/>
      <c r="F95" s="67"/>
      <c r="G95" s="60"/>
      <c r="H95" s="79"/>
      <c r="I95" s="69"/>
      <c r="J95" s="83"/>
      <c r="K95" s="67"/>
      <c r="L95" s="67"/>
      <c r="M95" s="67"/>
      <c r="N95" s="67"/>
      <c r="O95" s="68"/>
      <c r="P95" s="82"/>
      <c r="Q95" s="60"/>
      <c r="R95" s="67"/>
      <c r="S95" s="67"/>
      <c r="T95" s="11"/>
      <c r="U95" s="83"/>
      <c r="AA95" s="67"/>
      <c r="AB95" s="67"/>
      <c r="AC95" s="60"/>
      <c r="AD95" s="67"/>
      <c r="AE95" s="67"/>
      <c r="AF95" s="11"/>
      <c r="AG95" s="83"/>
      <c r="AH95" s="84"/>
      <c r="AI95" s="84"/>
      <c r="AJ95" s="85"/>
      <c r="AK95" s="84"/>
      <c r="AL95" s="84"/>
      <c r="AM95" s="86"/>
      <c r="AN95" s="87"/>
      <c r="AO95" s="73" t="str">
        <f t="shared" si="4"/>
        <v/>
      </c>
      <c r="AP95" s="22" t="str">
        <f t="shared" si="5"/>
        <v>-</v>
      </c>
    </row>
    <row r="96" spans="2:42" ht="16">
      <c r="D96" s="67"/>
      <c r="E96" s="67"/>
      <c r="F96" s="67"/>
      <c r="G96" s="60"/>
      <c r="H96" s="79"/>
      <c r="I96" s="69"/>
      <c r="J96" s="83"/>
      <c r="K96" s="67"/>
      <c r="L96" s="67"/>
      <c r="M96" s="67"/>
      <c r="N96" s="67"/>
      <c r="O96" s="68"/>
      <c r="P96" s="82"/>
      <c r="Q96" s="60"/>
      <c r="R96" s="67"/>
      <c r="S96" s="67"/>
      <c r="T96" s="11"/>
      <c r="U96" s="83"/>
      <c r="AA96" s="67"/>
      <c r="AB96" s="67"/>
      <c r="AC96" s="60"/>
      <c r="AD96" s="67"/>
      <c r="AE96" s="67"/>
      <c r="AF96" s="11"/>
      <c r="AG96" s="83"/>
      <c r="AH96" s="84"/>
      <c r="AI96" s="84"/>
      <c r="AJ96" s="85"/>
      <c r="AK96" s="84"/>
      <c r="AL96" s="84"/>
      <c r="AM96" s="86"/>
      <c r="AN96" s="87"/>
      <c r="AO96" s="73" t="str">
        <f t="shared" si="4"/>
        <v/>
      </c>
      <c r="AP96" s="22" t="str">
        <f t="shared" si="5"/>
        <v>-</v>
      </c>
    </row>
    <row r="97" spans="2:42" ht="16">
      <c r="D97" s="67"/>
      <c r="E97" s="67"/>
      <c r="F97" s="67"/>
      <c r="G97" s="60"/>
      <c r="H97" s="79"/>
      <c r="I97" s="69"/>
      <c r="J97" s="83"/>
      <c r="K97" s="67"/>
      <c r="L97" s="67"/>
      <c r="M97" s="67"/>
      <c r="N97" s="67"/>
      <c r="O97" s="68"/>
      <c r="P97" s="82"/>
      <c r="Q97" s="60"/>
      <c r="R97" s="67"/>
      <c r="S97" s="67"/>
      <c r="T97" s="11"/>
      <c r="U97" s="83"/>
      <c r="AA97" s="67"/>
      <c r="AB97" s="67"/>
      <c r="AC97" s="60"/>
      <c r="AD97" s="67"/>
      <c r="AE97" s="67"/>
      <c r="AF97" s="11"/>
      <c r="AG97" s="83"/>
      <c r="AH97" s="84"/>
      <c r="AI97" s="84"/>
      <c r="AJ97" s="85"/>
      <c r="AK97" s="84"/>
      <c r="AL97" s="84"/>
      <c r="AM97" s="86"/>
      <c r="AN97" s="87"/>
      <c r="AO97" s="73" t="str">
        <f t="shared" si="4"/>
        <v/>
      </c>
      <c r="AP97" s="22" t="str">
        <f t="shared" si="5"/>
        <v>-</v>
      </c>
    </row>
    <row r="98" spans="2:42" ht="16">
      <c r="B98" s="67"/>
      <c r="C98" s="67"/>
      <c r="D98" s="53"/>
      <c r="E98" s="53"/>
      <c r="F98" s="1"/>
      <c r="H98" s="79"/>
      <c r="I98" s="69"/>
      <c r="K98" s="67"/>
      <c r="L98" s="67"/>
      <c r="S98" s="1"/>
      <c r="U98" s="19"/>
      <c r="AG98" s="19"/>
      <c r="AO98" s="73" t="str">
        <f t="shared" si="4"/>
        <v/>
      </c>
      <c r="AP98" s="22" t="str">
        <f t="shared" si="5"/>
        <v>-</v>
      </c>
    </row>
    <row r="99" spans="2:42" ht="16">
      <c r="D99" s="67"/>
      <c r="E99" s="67"/>
      <c r="F99" s="67"/>
      <c r="G99" s="60"/>
      <c r="H99" s="79"/>
      <c r="I99" s="69"/>
      <c r="J99" s="83"/>
      <c r="K99" s="67"/>
      <c r="L99" s="67"/>
      <c r="M99" s="67"/>
      <c r="N99" s="67"/>
      <c r="O99" s="68"/>
      <c r="P99" s="82"/>
      <c r="Q99" s="60"/>
      <c r="R99" s="67"/>
      <c r="S99" s="67"/>
      <c r="T99" s="11"/>
      <c r="U99" s="83"/>
      <c r="AA99" s="67"/>
      <c r="AB99" s="67"/>
      <c r="AC99" s="60"/>
      <c r="AD99" s="67"/>
      <c r="AE99" s="67"/>
      <c r="AF99" s="11"/>
      <c r="AG99" s="83"/>
      <c r="AH99" s="84"/>
      <c r="AI99" s="84"/>
      <c r="AJ99" s="85"/>
      <c r="AK99" s="84"/>
      <c r="AL99" s="84"/>
      <c r="AM99" s="86"/>
      <c r="AN99" s="87"/>
      <c r="AO99" s="73" t="str">
        <f t="shared" si="4"/>
        <v/>
      </c>
      <c r="AP99" s="22" t="str">
        <f t="shared" si="5"/>
        <v>-</v>
      </c>
    </row>
    <row r="100" spans="2:42" ht="16">
      <c r="D100" s="67"/>
      <c r="E100" s="67"/>
      <c r="F100" s="67"/>
      <c r="G100" s="60"/>
      <c r="H100" s="79"/>
      <c r="I100" s="69"/>
      <c r="J100" s="83"/>
      <c r="K100" s="67"/>
      <c r="L100" s="67"/>
      <c r="M100" s="67"/>
      <c r="N100" s="67"/>
      <c r="O100" s="68"/>
      <c r="P100" s="82"/>
      <c r="Q100" s="60"/>
      <c r="R100" s="67"/>
      <c r="S100" s="67"/>
      <c r="T100" s="11"/>
      <c r="U100" s="83"/>
      <c r="AA100" s="67"/>
      <c r="AB100" s="67"/>
      <c r="AC100" s="60"/>
      <c r="AD100" s="67"/>
      <c r="AE100" s="67"/>
      <c r="AF100" s="11"/>
      <c r="AG100" s="83"/>
      <c r="AH100" s="84"/>
      <c r="AI100" s="84"/>
      <c r="AJ100" s="85"/>
      <c r="AK100" s="84"/>
      <c r="AL100" s="84"/>
      <c r="AM100" s="86"/>
      <c r="AN100" s="87"/>
      <c r="AO100" s="73" t="str">
        <f t="shared" si="4"/>
        <v/>
      </c>
      <c r="AP100" s="22" t="str">
        <f t="shared" si="5"/>
        <v>-</v>
      </c>
    </row>
    <row r="101" spans="2:42" ht="16">
      <c r="D101" s="67"/>
      <c r="E101" s="67"/>
      <c r="F101" s="67"/>
      <c r="G101" s="60"/>
      <c r="H101" s="79"/>
      <c r="I101" s="69"/>
      <c r="J101" s="83"/>
      <c r="K101" s="67"/>
      <c r="L101" s="67"/>
      <c r="M101" s="67"/>
      <c r="N101" s="67"/>
      <c r="O101" s="68"/>
      <c r="P101" s="82"/>
      <c r="Q101" s="60"/>
      <c r="R101" s="67"/>
      <c r="S101" s="67"/>
      <c r="T101" s="11"/>
      <c r="U101" s="83"/>
      <c r="AA101" s="67"/>
      <c r="AB101" s="67"/>
      <c r="AC101" s="60"/>
      <c r="AD101" s="67"/>
      <c r="AE101" s="67"/>
      <c r="AF101" s="11"/>
      <c r="AG101" s="83"/>
      <c r="AH101" s="84"/>
      <c r="AI101" s="84"/>
      <c r="AJ101" s="85"/>
      <c r="AK101" s="84"/>
      <c r="AL101" s="84"/>
      <c r="AM101" s="86"/>
      <c r="AN101" s="87"/>
      <c r="AO101" s="73" t="str">
        <f t="shared" si="4"/>
        <v/>
      </c>
      <c r="AP101" s="22" t="str">
        <f t="shared" si="5"/>
        <v>-</v>
      </c>
    </row>
    <row r="102" spans="2:42" ht="16">
      <c r="D102" s="67"/>
      <c r="E102" s="67"/>
      <c r="F102" s="67"/>
      <c r="G102" s="60"/>
      <c r="H102" s="79"/>
      <c r="I102" s="69"/>
      <c r="J102" s="83"/>
      <c r="K102" s="67"/>
      <c r="L102" s="67"/>
      <c r="M102" s="67"/>
      <c r="N102" s="67"/>
      <c r="O102" s="68"/>
      <c r="P102" s="82"/>
      <c r="Q102" s="60"/>
      <c r="R102" s="67"/>
      <c r="S102" s="67"/>
      <c r="T102" s="11"/>
      <c r="U102" s="83"/>
      <c r="AA102" s="67"/>
      <c r="AB102" s="67"/>
      <c r="AC102" s="60"/>
      <c r="AD102" s="67"/>
      <c r="AE102" s="67"/>
      <c r="AF102" s="11"/>
      <c r="AG102" s="83"/>
      <c r="AH102" s="84"/>
      <c r="AI102" s="84"/>
      <c r="AJ102" s="85"/>
      <c r="AK102" s="84"/>
      <c r="AL102" s="84"/>
      <c r="AM102" s="86"/>
      <c r="AN102" s="87"/>
      <c r="AO102" s="73" t="str">
        <f t="shared" si="4"/>
        <v/>
      </c>
      <c r="AP102" s="22" t="str">
        <f t="shared" si="5"/>
        <v>-</v>
      </c>
    </row>
    <row r="103" spans="2:42" ht="16">
      <c r="D103" s="67"/>
      <c r="E103" s="67"/>
      <c r="F103" s="68"/>
      <c r="G103" s="60"/>
      <c r="H103" s="79"/>
      <c r="I103" s="69"/>
      <c r="J103" s="83"/>
      <c r="K103" s="67"/>
      <c r="L103" s="67"/>
      <c r="M103" s="67"/>
      <c r="N103" s="67"/>
      <c r="O103" s="68"/>
      <c r="P103" s="82"/>
      <c r="Q103" s="60"/>
      <c r="R103" s="67"/>
      <c r="S103" s="67"/>
      <c r="T103" s="11"/>
      <c r="U103" s="83"/>
      <c r="AA103" s="67"/>
      <c r="AB103" s="67"/>
      <c r="AC103" s="60"/>
      <c r="AD103" s="67"/>
      <c r="AE103" s="67"/>
      <c r="AF103" s="11"/>
      <c r="AG103" s="83"/>
      <c r="AH103" s="84"/>
      <c r="AI103" s="84"/>
      <c r="AJ103" s="85"/>
      <c r="AK103" s="84"/>
      <c r="AL103" s="84"/>
      <c r="AM103" s="86"/>
      <c r="AN103" s="87"/>
      <c r="AO103" s="73" t="str">
        <f t="shared" si="4"/>
        <v/>
      </c>
      <c r="AP103" s="22" t="str">
        <f t="shared" si="5"/>
        <v>-</v>
      </c>
    </row>
    <row r="104" spans="2:42" ht="16">
      <c r="D104" s="67"/>
      <c r="E104" s="67"/>
      <c r="F104" s="68"/>
      <c r="G104" s="60"/>
      <c r="H104" s="79"/>
      <c r="I104" s="69"/>
      <c r="J104" s="83"/>
      <c r="K104" s="67"/>
      <c r="L104" s="67"/>
      <c r="M104" s="67"/>
      <c r="N104" s="67"/>
      <c r="O104" s="68"/>
      <c r="P104" s="82"/>
      <c r="Q104" s="60"/>
      <c r="R104" s="67"/>
      <c r="S104" s="67"/>
      <c r="T104" s="11"/>
      <c r="U104" s="83"/>
      <c r="AA104" s="67"/>
      <c r="AB104" s="67"/>
      <c r="AC104" s="60"/>
      <c r="AD104" s="67"/>
      <c r="AE104" s="67"/>
      <c r="AF104" s="11"/>
      <c r="AG104" s="83"/>
      <c r="AH104" s="84"/>
      <c r="AI104" s="84"/>
      <c r="AJ104" s="85"/>
      <c r="AK104" s="84"/>
      <c r="AL104" s="84"/>
      <c r="AM104" s="86"/>
      <c r="AN104" s="87"/>
      <c r="AO104" s="73" t="str">
        <f t="shared" si="4"/>
        <v/>
      </c>
      <c r="AP104" s="22" t="str">
        <f t="shared" si="5"/>
        <v>-</v>
      </c>
    </row>
    <row r="105" spans="2:42" ht="16">
      <c r="D105" s="67"/>
      <c r="E105" s="67"/>
      <c r="F105" s="68"/>
      <c r="G105" s="60"/>
      <c r="H105" s="79"/>
      <c r="I105" s="69"/>
      <c r="J105" s="83"/>
      <c r="K105" s="67"/>
      <c r="L105" s="67"/>
      <c r="M105" s="67"/>
      <c r="N105" s="67"/>
      <c r="O105" s="68"/>
      <c r="P105" s="82"/>
      <c r="Q105" s="60"/>
      <c r="R105" s="67"/>
      <c r="S105" s="67"/>
      <c r="T105" s="11"/>
      <c r="U105" s="83"/>
      <c r="AA105" s="67"/>
      <c r="AB105" s="67"/>
      <c r="AC105" s="60"/>
      <c r="AD105" s="67"/>
      <c r="AE105" s="67"/>
      <c r="AF105" s="11"/>
      <c r="AG105" s="83"/>
      <c r="AH105" s="84"/>
      <c r="AI105" s="84"/>
      <c r="AJ105" s="85"/>
      <c r="AK105" s="84"/>
      <c r="AL105" s="84"/>
      <c r="AM105" s="86"/>
      <c r="AN105" s="87"/>
      <c r="AO105" s="73" t="str">
        <f t="shared" si="4"/>
        <v/>
      </c>
      <c r="AP105" s="22" t="str">
        <f t="shared" si="5"/>
        <v>-</v>
      </c>
    </row>
    <row r="106" spans="2:42" ht="16">
      <c r="B106" s="67"/>
      <c r="C106" s="67"/>
      <c r="D106" s="53"/>
      <c r="E106" s="53"/>
      <c r="H106" s="79"/>
      <c r="I106" s="69"/>
      <c r="R106" s="56"/>
      <c r="U106" s="19"/>
      <c r="AG106" s="19"/>
      <c r="AO106" s="73" t="str">
        <f t="shared" si="4"/>
        <v/>
      </c>
      <c r="AP106" s="22" t="str">
        <f t="shared" si="5"/>
        <v>-</v>
      </c>
    </row>
    <row r="107" spans="2:42" ht="16">
      <c r="D107" s="67"/>
      <c r="E107" s="67"/>
      <c r="F107" s="68"/>
      <c r="G107" s="60"/>
      <c r="H107" s="79"/>
      <c r="I107" s="69"/>
      <c r="J107" s="83"/>
      <c r="K107" s="67"/>
      <c r="L107" s="67"/>
      <c r="M107" s="67"/>
      <c r="N107" s="67"/>
      <c r="O107" s="68"/>
      <c r="P107" s="82"/>
      <c r="Q107" s="60"/>
      <c r="R107" s="67"/>
      <c r="S107" s="67"/>
      <c r="T107" s="11"/>
      <c r="U107" s="83"/>
      <c r="AA107" s="67"/>
      <c r="AB107" s="67"/>
      <c r="AC107" s="60"/>
      <c r="AD107" s="67"/>
      <c r="AE107" s="67"/>
      <c r="AF107" s="11"/>
      <c r="AG107" s="83"/>
      <c r="AH107" s="84"/>
      <c r="AI107" s="84"/>
      <c r="AJ107" s="85"/>
      <c r="AK107" s="84"/>
      <c r="AL107" s="84"/>
      <c r="AM107" s="86"/>
      <c r="AN107" s="87"/>
      <c r="AO107" s="73" t="str">
        <f t="shared" si="4"/>
        <v/>
      </c>
      <c r="AP107" s="22" t="str">
        <f t="shared" si="5"/>
        <v>-</v>
      </c>
    </row>
    <row r="108" spans="2:42" ht="16">
      <c r="B108" s="67"/>
      <c r="C108" s="67"/>
      <c r="D108" s="53"/>
      <c r="E108" s="53"/>
      <c r="H108" s="79"/>
      <c r="I108" s="69"/>
      <c r="K108" s="67"/>
      <c r="L108" s="53"/>
      <c r="R108" s="64"/>
      <c r="U108" s="19"/>
      <c r="AG108" s="19"/>
      <c r="AO108" s="73" t="str">
        <f t="shared" si="4"/>
        <v/>
      </c>
      <c r="AP108" s="22" t="str">
        <f t="shared" si="5"/>
        <v>-</v>
      </c>
    </row>
    <row r="109" spans="2:42" ht="16">
      <c r="F109" s="93"/>
      <c r="H109" s="79"/>
      <c r="I109" s="69"/>
      <c r="K109" s="67"/>
      <c r="L109" s="67"/>
      <c r="P109" s="82"/>
      <c r="R109" s="30"/>
      <c r="S109" s="1"/>
      <c r="AC109" s="1"/>
      <c r="AG109" s="19"/>
      <c r="AJ109" s="1"/>
      <c r="AO109" s="73" t="str">
        <f t="shared" si="4"/>
        <v/>
      </c>
      <c r="AP109" s="22" t="str">
        <f t="shared" si="5"/>
        <v>-</v>
      </c>
    </row>
    <row r="110" spans="2:42" ht="16">
      <c r="F110" s="68"/>
      <c r="H110" s="79"/>
      <c r="I110" s="69"/>
      <c r="M110" s="67"/>
      <c r="N110" s="67"/>
      <c r="O110" s="68"/>
      <c r="R110" s="30"/>
      <c r="S110" s="56"/>
      <c r="AE110" s="53"/>
      <c r="AG110" s="59"/>
      <c r="AJ110" s="60"/>
      <c r="AL110" s="53"/>
      <c r="AO110" s="73" t="str">
        <f t="shared" si="4"/>
        <v/>
      </c>
      <c r="AP110" s="22" t="str">
        <f t="shared" si="5"/>
        <v>-</v>
      </c>
    </row>
    <row r="111" spans="2:42" ht="16">
      <c r="F111" s="68"/>
      <c r="G111" s="60"/>
      <c r="H111" s="79"/>
      <c r="I111" s="69"/>
      <c r="J111" s="83"/>
      <c r="K111" s="67"/>
      <c r="L111" s="67"/>
      <c r="M111" s="67"/>
      <c r="N111" s="67"/>
      <c r="O111" s="68"/>
      <c r="P111" s="82"/>
      <c r="Q111" s="60"/>
      <c r="R111" s="67"/>
      <c r="S111" s="67"/>
      <c r="T111" s="11"/>
      <c r="U111" s="83"/>
      <c r="AA111" s="67"/>
      <c r="AB111" s="67"/>
      <c r="AC111" s="60"/>
      <c r="AD111" s="67"/>
      <c r="AE111" s="67"/>
      <c r="AF111" s="11"/>
      <c r="AG111" s="83"/>
      <c r="AH111" s="84"/>
      <c r="AI111" s="84"/>
      <c r="AJ111" s="85"/>
      <c r="AK111" s="84"/>
      <c r="AL111" s="84"/>
      <c r="AM111" s="86"/>
      <c r="AN111" s="87"/>
      <c r="AO111" s="73" t="str">
        <f t="shared" si="4"/>
        <v/>
      </c>
      <c r="AP111" s="22" t="str">
        <f t="shared" si="5"/>
        <v>-</v>
      </c>
    </row>
    <row r="112" spans="2:42" ht="16">
      <c r="B112" s="67"/>
      <c r="C112" s="67"/>
      <c r="D112" s="53"/>
      <c r="E112" s="53"/>
      <c r="H112" s="79"/>
      <c r="I112" s="69"/>
      <c r="K112" s="67"/>
      <c r="L112" s="53"/>
      <c r="R112" s="56"/>
      <c r="U112" s="19"/>
      <c r="AG112" s="19"/>
      <c r="AO112" s="73" t="str">
        <f t="shared" si="4"/>
        <v/>
      </c>
      <c r="AP112" s="22" t="str">
        <f t="shared" si="5"/>
        <v>-</v>
      </c>
    </row>
    <row r="113" spans="2:42" ht="16">
      <c r="B113" s="67"/>
      <c r="C113" s="67"/>
      <c r="D113" s="53"/>
      <c r="E113" s="53"/>
      <c r="H113" s="79"/>
      <c r="I113" s="69"/>
      <c r="K113" s="67"/>
      <c r="L113" s="67"/>
      <c r="R113" s="56"/>
      <c r="U113" s="19"/>
      <c r="AG113" s="19"/>
      <c r="AO113" s="73" t="str">
        <f t="shared" si="4"/>
        <v/>
      </c>
      <c r="AP113" s="22" t="str">
        <f t="shared" si="5"/>
        <v>-</v>
      </c>
    </row>
    <row r="114" spans="2:42" ht="16">
      <c r="F114" s="68"/>
      <c r="H114" s="79"/>
      <c r="I114" s="69"/>
      <c r="K114" s="67"/>
      <c r="L114" s="67"/>
      <c r="M114" s="67"/>
      <c r="N114" s="67"/>
      <c r="O114" s="68"/>
      <c r="R114" s="30"/>
      <c r="S114" s="56"/>
      <c r="AE114" s="53"/>
      <c r="AG114" s="59"/>
      <c r="AJ114" s="60"/>
      <c r="AL114" s="53"/>
      <c r="AO114" s="73" t="str">
        <f t="shared" si="4"/>
        <v/>
      </c>
      <c r="AP114" s="22" t="str">
        <f t="shared" si="5"/>
        <v>-</v>
      </c>
    </row>
    <row r="115" spans="2:42" ht="16">
      <c r="F115" s="93"/>
      <c r="H115" s="79"/>
      <c r="I115" s="69"/>
      <c r="K115" s="67"/>
      <c r="L115" s="67"/>
      <c r="P115" s="82"/>
      <c r="R115" s="30"/>
      <c r="S115" s="1"/>
      <c r="AC115" s="1"/>
      <c r="AG115" s="19"/>
      <c r="AO115" s="73" t="str">
        <f t="shared" si="4"/>
        <v/>
      </c>
      <c r="AP115" s="22" t="str">
        <f t="shared" si="5"/>
        <v>-</v>
      </c>
    </row>
    <row r="116" spans="2:42" ht="16">
      <c r="F116" s="93"/>
      <c r="H116" s="79"/>
      <c r="I116" s="69"/>
      <c r="K116" s="67"/>
      <c r="L116" s="67"/>
      <c r="M116" s="53"/>
      <c r="O116" s="94"/>
      <c r="P116" s="82"/>
      <c r="R116" s="56"/>
      <c r="S116" s="1"/>
      <c r="T116" s="30"/>
      <c r="AC116" s="1"/>
      <c r="AO116" s="73" t="str">
        <f t="shared" si="4"/>
        <v/>
      </c>
      <c r="AP116" s="22" t="str">
        <f t="shared" si="5"/>
        <v>-</v>
      </c>
    </row>
    <row r="117" spans="2:42" ht="16">
      <c r="B117" s="67"/>
      <c r="C117" s="67"/>
      <c r="D117" s="53"/>
      <c r="E117" s="53"/>
      <c r="H117" s="79"/>
      <c r="I117" s="69"/>
      <c r="K117" s="67"/>
      <c r="L117" s="67"/>
      <c r="R117" s="2"/>
      <c r="S117" s="56"/>
      <c r="AE117" s="53"/>
      <c r="AG117" s="59"/>
      <c r="AJ117" s="60"/>
      <c r="AL117" s="53"/>
      <c r="AO117" s="73" t="str">
        <f t="shared" si="4"/>
        <v/>
      </c>
      <c r="AP117" s="22" t="str">
        <f t="shared" si="5"/>
        <v>-</v>
      </c>
    </row>
    <row r="118" spans="2:42" ht="16">
      <c r="F118" s="93"/>
      <c r="H118" s="79"/>
      <c r="I118" s="69"/>
      <c r="R118" s="56"/>
      <c r="S118" s="56"/>
      <c r="T118" s="64"/>
      <c r="AE118" s="53"/>
      <c r="AG118" s="59"/>
      <c r="AJ118" s="60"/>
      <c r="AL118" s="53"/>
      <c r="AO118" s="73" t="str">
        <f t="shared" si="4"/>
        <v/>
      </c>
      <c r="AP118" s="22" t="str">
        <f t="shared" si="5"/>
        <v>-</v>
      </c>
    </row>
    <row r="119" spans="2:42" ht="16">
      <c r="B119" s="67"/>
      <c r="C119" s="67"/>
      <c r="D119" s="53"/>
      <c r="E119" s="53"/>
      <c r="F119" s="1"/>
      <c r="H119" s="79"/>
      <c r="I119" s="69"/>
      <c r="K119" s="67"/>
      <c r="L119" s="67"/>
      <c r="R119" s="2"/>
      <c r="S119" s="56"/>
      <c r="AE119" s="53"/>
      <c r="AG119" s="59"/>
      <c r="AJ119" s="60"/>
      <c r="AL119" s="53"/>
      <c r="AO119" s="73" t="str">
        <f t="shared" si="4"/>
        <v/>
      </c>
      <c r="AP119" s="22" t="str">
        <f t="shared" si="5"/>
        <v>-</v>
      </c>
    </row>
    <row r="120" spans="2:42" ht="16">
      <c r="E120" s="53"/>
      <c r="F120" s="67"/>
      <c r="H120" s="79"/>
      <c r="I120" s="69"/>
      <c r="K120" s="67"/>
      <c r="R120" s="56"/>
      <c r="S120" s="56"/>
      <c r="T120" s="64"/>
      <c r="AE120" s="53"/>
      <c r="AG120" s="59"/>
      <c r="AJ120" s="60"/>
      <c r="AL120" s="53"/>
      <c r="AO120" s="73" t="str">
        <f t="shared" si="4"/>
        <v/>
      </c>
      <c r="AP120" s="22" t="str">
        <f t="shared" si="5"/>
        <v>-</v>
      </c>
    </row>
    <row r="121" spans="2:42" ht="16">
      <c r="F121" s="1"/>
      <c r="H121" s="79"/>
      <c r="I121" s="69"/>
      <c r="S121" s="1"/>
      <c r="U121" s="19"/>
      <c r="AG121" s="19"/>
      <c r="AJ121" s="1"/>
      <c r="AO121" s="73" t="str">
        <f t="shared" si="4"/>
        <v/>
      </c>
      <c r="AP121" s="22" t="str">
        <f t="shared" si="5"/>
        <v>-</v>
      </c>
    </row>
    <row r="122" spans="2:42" ht="16">
      <c r="E122" s="53"/>
      <c r="F122" s="67"/>
      <c r="H122" s="79"/>
      <c r="I122" s="69"/>
      <c r="J122" s="81"/>
      <c r="K122" s="67"/>
      <c r="L122" s="67"/>
      <c r="M122" s="56"/>
      <c r="N122" s="56"/>
      <c r="O122" s="90"/>
      <c r="P122" s="80"/>
      <c r="Q122" s="91"/>
      <c r="R122" s="56"/>
      <c r="S122" s="56"/>
      <c r="T122" s="56"/>
      <c r="U122" s="81"/>
      <c r="AA122" s="56"/>
      <c r="AB122" s="56"/>
      <c r="AC122" s="91"/>
      <c r="AD122" s="56"/>
      <c r="AE122" s="56"/>
      <c r="AF122" s="92"/>
      <c r="AG122" s="81"/>
      <c r="AH122" s="56"/>
      <c r="AI122" s="56"/>
      <c r="AJ122" s="91"/>
      <c r="AK122" s="56"/>
      <c r="AL122" s="56"/>
      <c r="AM122" s="92"/>
      <c r="AN122" s="81"/>
      <c r="AO122" s="73" t="str">
        <f t="shared" si="4"/>
        <v/>
      </c>
      <c r="AP122" s="22" t="str">
        <f t="shared" si="5"/>
        <v>-</v>
      </c>
    </row>
    <row r="123" spans="2:42" ht="16">
      <c r="F123" s="1"/>
      <c r="H123" s="79"/>
      <c r="I123" s="69"/>
      <c r="K123" s="67"/>
      <c r="L123" s="67"/>
      <c r="Q123" s="60"/>
      <c r="R123" s="56"/>
      <c r="S123" s="56"/>
      <c r="T123" s="64"/>
      <c r="AE123" s="53"/>
      <c r="AG123" s="59"/>
      <c r="AJ123" s="60"/>
      <c r="AL123" s="53"/>
      <c r="AO123" s="73" t="str">
        <f t="shared" si="4"/>
        <v/>
      </c>
      <c r="AP123" s="22" t="str">
        <f t="shared" si="5"/>
        <v>-</v>
      </c>
    </row>
    <row r="124" spans="2:42" ht="16">
      <c r="E124" s="53"/>
      <c r="F124" s="67"/>
      <c r="H124" s="79"/>
      <c r="I124" s="69"/>
      <c r="J124" s="81"/>
      <c r="K124" s="67"/>
      <c r="L124" s="67"/>
      <c r="M124" s="56"/>
      <c r="N124" s="56"/>
      <c r="O124" s="90"/>
      <c r="P124" s="80"/>
      <c r="Q124" s="91"/>
      <c r="R124" s="56"/>
      <c r="S124" s="56"/>
      <c r="T124" s="56"/>
      <c r="U124" s="81"/>
      <c r="AA124" s="56"/>
      <c r="AB124" s="56"/>
      <c r="AC124" s="91"/>
      <c r="AD124" s="56"/>
      <c r="AE124" s="56"/>
      <c r="AF124" s="92"/>
      <c r="AG124" s="81"/>
      <c r="AH124" s="56"/>
      <c r="AI124" s="56"/>
      <c r="AJ124" s="91"/>
      <c r="AK124" s="56"/>
      <c r="AL124" s="56"/>
      <c r="AM124" s="92"/>
      <c r="AN124" s="81"/>
      <c r="AO124" s="73" t="str">
        <f t="shared" si="4"/>
        <v/>
      </c>
      <c r="AP124" s="22" t="str">
        <f t="shared" si="5"/>
        <v>-</v>
      </c>
    </row>
    <row r="125" spans="2:42" ht="16">
      <c r="C125" s="67"/>
      <c r="E125" s="53"/>
      <c r="F125" s="1"/>
      <c r="H125" s="79"/>
      <c r="I125" s="69"/>
      <c r="K125" s="67"/>
      <c r="L125" s="67"/>
      <c r="Q125" s="60"/>
      <c r="R125" s="56"/>
      <c r="S125" s="56"/>
      <c r="T125" s="64"/>
      <c r="AE125" s="53"/>
      <c r="AG125" s="59"/>
      <c r="AJ125" s="60"/>
      <c r="AL125" s="53"/>
      <c r="AO125" s="73" t="str">
        <f t="shared" si="4"/>
        <v/>
      </c>
      <c r="AP125" s="22" t="str">
        <f t="shared" si="5"/>
        <v>-</v>
      </c>
    </row>
    <row r="126" spans="2:42" ht="16">
      <c r="E126" s="53"/>
      <c r="F126" s="53"/>
      <c r="H126" s="79"/>
      <c r="I126" s="69"/>
      <c r="K126" s="67"/>
      <c r="R126" s="2"/>
      <c r="S126" s="56"/>
      <c r="AE126" s="53"/>
      <c r="AG126" s="59"/>
      <c r="AJ126" s="60"/>
      <c r="AL126" s="53"/>
      <c r="AO126" s="73" t="str">
        <f t="shared" si="4"/>
        <v/>
      </c>
      <c r="AP126" s="22" t="str">
        <f t="shared" si="5"/>
        <v>-</v>
      </c>
    </row>
    <row r="127" spans="2:42" ht="16">
      <c r="E127" s="53"/>
      <c r="F127" s="53"/>
      <c r="H127" s="79"/>
      <c r="I127" s="69"/>
      <c r="K127" s="67"/>
      <c r="P127" s="95"/>
      <c r="R127" s="2"/>
      <c r="S127" s="56"/>
      <c r="AE127" s="53"/>
      <c r="AG127" s="59"/>
      <c r="AJ127" s="60"/>
      <c r="AL127" s="53"/>
      <c r="AO127" s="73" t="str">
        <f t="shared" si="4"/>
        <v/>
      </c>
      <c r="AP127" s="22" t="str">
        <f t="shared" si="5"/>
        <v>-</v>
      </c>
    </row>
    <row r="128" spans="2:42" ht="16">
      <c r="F128" s="1"/>
      <c r="H128" s="79"/>
      <c r="I128" s="69"/>
      <c r="S128" s="1"/>
      <c r="U128" s="19"/>
      <c r="AG128" s="19"/>
      <c r="AJ128" s="1"/>
      <c r="AO128" s="73" t="str">
        <f t="shared" si="4"/>
        <v/>
      </c>
      <c r="AP128" s="22" t="str">
        <f t="shared" si="5"/>
        <v>-</v>
      </c>
    </row>
    <row r="129" spans="2:42" ht="16">
      <c r="E129" s="53"/>
      <c r="F129" s="53"/>
      <c r="H129" s="79"/>
      <c r="I129" s="69"/>
      <c r="K129" s="67"/>
      <c r="P129" s="95"/>
      <c r="R129" s="2"/>
      <c r="S129" s="56"/>
      <c r="AE129" s="53"/>
      <c r="AG129" s="59"/>
      <c r="AJ129" s="60"/>
      <c r="AL129" s="53"/>
      <c r="AO129" s="73" t="str">
        <f t="shared" si="4"/>
        <v/>
      </c>
      <c r="AP129" s="22" t="str">
        <f t="shared" si="5"/>
        <v>-</v>
      </c>
    </row>
    <row r="130" spans="2:42" ht="16">
      <c r="E130" s="53"/>
      <c r="F130" s="53"/>
      <c r="H130" s="79"/>
      <c r="I130" s="69"/>
      <c r="S130" s="1"/>
      <c r="U130" s="19"/>
      <c r="AC130" s="1"/>
      <c r="AE130" s="11"/>
      <c r="AG130" s="19"/>
      <c r="AJ130" s="1"/>
      <c r="AO130" s="73" t="str">
        <f t="shared" si="4"/>
        <v/>
      </c>
      <c r="AP130" s="22" t="str">
        <f t="shared" si="5"/>
        <v>-</v>
      </c>
    </row>
    <row r="131" spans="2:42" ht="16">
      <c r="B131" s="67"/>
      <c r="E131" s="53"/>
      <c r="F131" s="53"/>
      <c r="H131" s="79"/>
      <c r="I131" s="69"/>
      <c r="K131" s="67"/>
      <c r="L131" s="67"/>
      <c r="P131" s="82"/>
      <c r="R131" s="30"/>
      <c r="S131" s="1"/>
      <c r="AC131" s="1"/>
      <c r="AG131" s="19"/>
      <c r="AJ131" s="1"/>
      <c r="AO131" s="73" t="str">
        <f t="shared" si="4"/>
        <v/>
      </c>
      <c r="AP131" s="22" t="str">
        <f t="shared" si="5"/>
        <v>-</v>
      </c>
    </row>
    <row r="132" spans="2:42" ht="16">
      <c r="E132" s="53"/>
      <c r="F132" s="53"/>
      <c r="H132" s="79"/>
      <c r="I132" s="69"/>
      <c r="S132" s="1"/>
      <c r="U132" s="19"/>
      <c r="AC132" s="1"/>
      <c r="AE132" s="11"/>
      <c r="AG132" s="19"/>
      <c r="AJ132" s="1"/>
      <c r="AO132" s="73" t="str">
        <f t="shared" si="4"/>
        <v/>
      </c>
      <c r="AP132" s="22" t="str">
        <f t="shared" si="5"/>
        <v>-</v>
      </c>
    </row>
    <row r="133" spans="2:42" ht="16">
      <c r="E133" s="53"/>
      <c r="F133" s="53"/>
      <c r="H133" s="79"/>
      <c r="I133" s="69"/>
      <c r="S133" s="1"/>
      <c r="U133" s="19"/>
      <c r="AC133" s="1"/>
      <c r="AE133" s="11"/>
      <c r="AG133" s="19"/>
      <c r="AJ133" s="1"/>
      <c r="AO133" s="73" t="str">
        <f t="shared" si="4"/>
        <v/>
      </c>
      <c r="AP133" s="22" t="str">
        <f t="shared" si="5"/>
        <v>-</v>
      </c>
    </row>
    <row r="134" spans="2:42" ht="16">
      <c r="B134" s="67"/>
      <c r="E134" s="53"/>
      <c r="F134" s="53"/>
      <c r="H134" s="79"/>
      <c r="I134" s="69"/>
      <c r="K134" s="67"/>
      <c r="P134" s="82"/>
      <c r="R134" s="30"/>
      <c r="S134" s="1"/>
      <c r="AC134" s="1"/>
      <c r="AG134" s="19"/>
      <c r="AJ134" s="1"/>
      <c r="AO134" s="73" t="str">
        <f t="shared" ref="AO134:AO197" si="6">IFERROR(IF(I134="불","불합격",IF(T134="불","불합격",IF(Y134="불","불합격",IF(AF134="불","불합격",IF(AM134="불","불합격",IF(AM134="합","합격",IF(FIND("전형포기",H134,1),"전형포기",""))))))),"")</f>
        <v/>
      </c>
      <c r="AP134" s="22" t="str">
        <f t="shared" ref="AP134:AP197" si="7">IF(IF(I134="불",J134,IF(T134="불",U134,IF(Y134="불",Z134,IF(AF134="불",AG134,IF(AM134="불",AN134,AN134)))))="","-",IF(I134="불",J134,IF(T134="불",U134,IF(Y134="불",Z134,IF(AF134="불",AG134,IF(AM134="불",AN134,AN134))))))</f>
        <v>-</v>
      </c>
    </row>
    <row r="135" spans="2:42" ht="16">
      <c r="F135" s="1"/>
      <c r="H135" s="79"/>
      <c r="I135" s="69"/>
      <c r="S135" s="1"/>
      <c r="U135" s="19"/>
      <c r="AG135" s="19"/>
      <c r="AJ135" s="1"/>
      <c r="AO135" s="73" t="str">
        <f t="shared" si="6"/>
        <v/>
      </c>
      <c r="AP135" s="22" t="str">
        <f t="shared" si="7"/>
        <v>-</v>
      </c>
    </row>
    <row r="136" spans="2:42" ht="16">
      <c r="E136" s="53"/>
      <c r="F136" s="53"/>
      <c r="H136" s="79"/>
      <c r="I136" s="69"/>
      <c r="S136" s="1"/>
      <c r="U136" s="19"/>
      <c r="AC136" s="1"/>
      <c r="AE136" s="11"/>
      <c r="AG136" s="19"/>
      <c r="AJ136" s="1"/>
      <c r="AO136" s="73" t="str">
        <f t="shared" si="6"/>
        <v/>
      </c>
      <c r="AP136" s="22" t="str">
        <f t="shared" si="7"/>
        <v>-</v>
      </c>
    </row>
    <row r="137" spans="2:42" ht="16">
      <c r="E137" s="53"/>
      <c r="F137" s="53"/>
      <c r="H137" s="79"/>
      <c r="I137" s="69"/>
      <c r="K137" s="67"/>
      <c r="P137" s="95"/>
      <c r="R137" s="2"/>
      <c r="S137" s="56"/>
      <c r="AE137" s="53"/>
      <c r="AG137" s="59"/>
      <c r="AJ137" s="60"/>
      <c r="AL137" s="53"/>
      <c r="AO137" s="73" t="str">
        <f t="shared" si="6"/>
        <v/>
      </c>
      <c r="AP137" s="22" t="str">
        <f t="shared" si="7"/>
        <v>-</v>
      </c>
    </row>
    <row r="138" spans="2:42" ht="16">
      <c r="E138" s="53"/>
      <c r="F138" s="53"/>
      <c r="H138" s="79"/>
      <c r="I138" s="69"/>
      <c r="K138" s="67"/>
      <c r="P138" s="95"/>
      <c r="R138" s="2"/>
      <c r="S138" s="56"/>
      <c r="AE138" s="53"/>
      <c r="AG138" s="59"/>
      <c r="AJ138" s="60"/>
      <c r="AL138" s="53"/>
      <c r="AO138" s="73" t="str">
        <f t="shared" si="6"/>
        <v/>
      </c>
      <c r="AP138" s="22" t="str">
        <f t="shared" si="7"/>
        <v>-</v>
      </c>
    </row>
    <row r="139" spans="2:42" ht="15.75" customHeight="1">
      <c r="B139" s="67"/>
      <c r="C139" s="67"/>
      <c r="D139" s="67"/>
      <c r="E139" s="67"/>
      <c r="F139" s="67"/>
      <c r="H139" s="79"/>
      <c r="I139" s="69"/>
      <c r="J139" s="81"/>
      <c r="K139" s="67"/>
      <c r="L139" s="67"/>
      <c r="M139" s="56"/>
      <c r="N139" s="56"/>
      <c r="O139" s="90"/>
      <c r="P139" s="80"/>
      <c r="Q139" s="91"/>
      <c r="R139" s="56"/>
      <c r="S139" s="56"/>
      <c r="T139" s="56"/>
      <c r="U139" s="81"/>
      <c r="AA139" s="56"/>
      <c r="AB139" s="56"/>
      <c r="AC139" s="91"/>
      <c r="AD139" s="56"/>
      <c r="AE139" s="56"/>
      <c r="AF139" s="92"/>
      <c r="AG139" s="81"/>
      <c r="AH139" s="56"/>
      <c r="AI139" s="56"/>
      <c r="AJ139" s="91"/>
      <c r="AK139" s="56"/>
      <c r="AL139" s="56"/>
      <c r="AM139" s="92"/>
      <c r="AN139" s="81"/>
      <c r="AO139" s="73" t="str">
        <f t="shared" si="6"/>
        <v/>
      </c>
      <c r="AP139" s="22" t="str">
        <f t="shared" si="7"/>
        <v>-</v>
      </c>
    </row>
    <row r="140" spans="2:42" ht="16">
      <c r="E140" s="53"/>
      <c r="F140" s="53"/>
      <c r="H140" s="79"/>
      <c r="I140" s="69"/>
      <c r="S140" s="1"/>
      <c r="U140" s="19"/>
      <c r="AC140" s="1"/>
      <c r="AE140" s="11"/>
      <c r="AG140" s="19"/>
      <c r="AJ140" s="1"/>
      <c r="AO140" s="73" t="str">
        <f t="shared" si="6"/>
        <v/>
      </c>
      <c r="AP140" s="22" t="str">
        <f t="shared" si="7"/>
        <v>-</v>
      </c>
    </row>
    <row r="141" spans="2:42" ht="16">
      <c r="E141" s="53"/>
      <c r="F141" s="93"/>
      <c r="H141" s="79"/>
      <c r="I141" s="69"/>
      <c r="S141" s="1"/>
      <c r="U141" s="19"/>
      <c r="AC141" s="1"/>
      <c r="AE141" s="11"/>
      <c r="AG141" s="19"/>
      <c r="AJ141" s="1"/>
      <c r="AO141" s="73" t="str">
        <f t="shared" si="6"/>
        <v/>
      </c>
      <c r="AP141" s="22" t="str">
        <f t="shared" si="7"/>
        <v>-</v>
      </c>
    </row>
    <row r="142" spans="2:42" ht="16">
      <c r="E142" s="53"/>
      <c r="F142" s="93"/>
      <c r="H142" s="79"/>
      <c r="I142" s="69"/>
      <c r="S142" s="1"/>
      <c r="U142" s="19"/>
      <c r="AC142" s="1"/>
      <c r="AE142" s="11"/>
      <c r="AG142" s="96"/>
      <c r="AJ142" s="1"/>
      <c r="AO142" s="73" t="str">
        <f t="shared" si="6"/>
        <v/>
      </c>
      <c r="AP142" s="22" t="str">
        <f t="shared" si="7"/>
        <v>-</v>
      </c>
    </row>
    <row r="143" spans="2:42" ht="16">
      <c r="E143" s="53"/>
      <c r="F143" s="93"/>
      <c r="H143" s="79"/>
      <c r="I143" s="69"/>
      <c r="S143" s="1"/>
      <c r="U143" s="19"/>
      <c r="AC143" s="1"/>
      <c r="AE143" s="11"/>
      <c r="AG143" s="19"/>
      <c r="AJ143" s="1"/>
      <c r="AO143" s="73" t="str">
        <f t="shared" si="6"/>
        <v/>
      </c>
      <c r="AP143" s="22" t="str">
        <f t="shared" si="7"/>
        <v>-</v>
      </c>
    </row>
    <row r="144" spans="2:42" ht="16">
      <c r="E144" s="53"/>
      <c r="F144" s="93"/>
      <c r="H144" s="79"/>
      <c r="I144" s="69"/>
      <c r="S144" s="1"/>
      <c r="U144" s="19"/>
      <c r="AC144" s="1"/>
      <c r="AE144" s="11"/>
      <c r="AG144" s="19"/>
      <c r="AJ144" s="1"/>
      <c r="AO144" s="73" t="str">
        <f t="shared" si="6"/>
        <v/>
      </c>
      <c r="AP144" s="22" t="str">
        <f t="shared" si="7"/>
        <v>-</v>
      </c>
    </row>
    <row r="145" spans="3:42" ht="16">
      <c r="E145" s="53"/>
      <c r="F145" s="93"/>
      <c r="H145" s="79"/>
      <c r="I145" s="69"/>
      <c r="S145" s="1"/>
      <c r="U145" s="19"/>
      <c r="AC145" s="1"/>
      <c r="AE145" s="11"/>
      <c r="AG145" s="19"/>
      <c r="AJ145" s="1"/>
      <c r="AO145" s="73" t="str">
        <f t="shared" si="6"/>
        <v/>
      </c>
      <c r="AP145" s="22" t="str">
        <f t="shared" si="7"/>
        <v>-</v>
      </c>
    </row>
    <row r="146" spans="3:42" ht="16">
      <c r="E146" s="53"/>
      <c r="F146" s="93"/>
      <c r="H146" s="79"/>
      <c r="I146" s="69"/>
      <c r="S146" s="1"/>
      <c r="U146" s="19"/>
      <c r="AC146" s="1"/>
      <c r="AE146" s="11"/>
      <c r="AG146" s="19"/>
      <c r="AJ146" s="1"/>
      <c r="AO146" s="73" t="str">
        <f t="shared" si="6"/>
        <v/>
      </c>
      <c r="AP146" s="22" t="str">
        <f t="shared" si="7"/>
        <v>-</v>
      </c>
    </row>
    <row r="147" spans="3:42" ht="16">
      <c r="E147" s="53"/>
      <c r="F147" s="93"/>
      <c r="H147" s="79"/>
      <c r="I147" s="69"/>
      <c r="S147" s="1"/>
      <c r="U147" s="19"/>
      <c r="AC147" s="1"/>
      <c r="AE147" s="11"/>
      <c r="AG147" s="19"/>
      <c r="AJ147" s="1"/>
      <c r="AO147" s="73" t="str">
        <f t="shared" si="6"/>
        <v/>
      </c>
      <c r="AP147" s="22" t="str">
        <f t="shared" si="7"/>
        <v>-</v>
      </c>
    </row>
    <row r="148" spans="3:42" ht="16">
      <c r="E148" s="53"/>
      <c r="F148" s="93"/>
      <c r="H148" s="79"/>
      <c r="I148" s="69"/>
      <c r="S148" s="1"/>
      <c r="U148" s="19"/>
      <c r="AC148" s="1"/>
      <c r="AE148" s="11"/>
      <c r="AG148" s="19"/>
      <c r="AJ148" s="1"/>
      <c r="AO148" s="73" t="str">
        <f t="shared" si="6"/>
        <v/>
      </c>
      <c r="AP148" s="22" t="str">
        <f t="shared" si="7"/>
        <v>-</v>
      </c>
    </row>
    <row r="149" spans="3:42" ht="16">
      <c r="E149" s="53"/>
      <c r="F149" s="93"/>
      <c r="H149" s="79"/>
      <c r="I149" s="69"/>
      <c r="S149" s="1"/>
      <c r="U149" s="19"/>
      <c r="AC149" s="1"/>
      <c r="AE149" s="11"/>
      <c r="AG149" s="19"/>
      <c r="AJ149" s="1"/>
      <c r="AO149" s="73" t="str">
        <f t="shared" si="6"/>
        <v/>
      </c>
      <c r="AP149" s="22" t="str">
        <f t="shared" si="7"/>
        <v>-</v>
      </c>
    </row>
    <row r="150" spans="3:42" ht="16">
      <c r="E150" s="53"/>
      <c r="F150" s="93"/>
      <c r="H150" s="79"/>
      <c r="I150" s="69"/>
      <c r="S150" s="1"/>
      <c r="U150" s="19"/>
      <c r="AC150" s="1"/>
      <c r="AE150" s="11"/>
      <c r="AG150" s="19"/>
      <c r="AJ150" s="1"/>
      <c r="AO150" s="73" t="str">
        <f t="shared" si="6"/>
        <v/>
      </c>
      <c r="AP150" s="22" t="str">
        <f t="shared" si="7"/>
        <v>-</v>
      </c>
    </row>
    <row r="151" spans="3:42" ht="16">
      <c r="E151" s="53"/>
      <c r="F151" s="93"/>
      <c r="H151" s="79"/>
      <c r="I151" s="69"/>
      <c r="S151" s="1"/>
      <c r="U151" s="19"/>
      <c r="AC151" s="1"/>
      <c r="AE151" s="11"/>
      <c r="AG151" s="19"/>
      <c r="AJ151" s="1"/>
      <c r="AO151" s="73" t="str">
        <f t="shared" si="6"/>
        <v/>
      </c>
      <c r="AP151" s="22" t="str">
        <f t="shared" si="7"/>
        <v>-</v>
      </c>
    </row>
    <row r="152" spans="3:42" ht="16">
      <c r="E152" s="53"/>
      <c r="F152" s="93"/>
      <c r="H152" s="79"/>
      <c r="I152" s="69"/>
      <c r="S152" s="1"/>
      <c r="U152" s="19"/>
      <c r="AC152" s="1"/>
      <c r="AE152" s="11"/>
      <c r="AG152" s="19"/>
      <c r="AJ152" s="1"/>
      <c r="AO152" s="73" t="str">
        <f t="shared" si="6"/>
        <v/>
      </c>
      <c r="AP152" s="22" t="str">
        <f t="shared" si="7"/>
        <v>-</v>
      </c>
    </row>
    <row r="153" spans="3:42" ht="16">
      <c r="E153" s="53"/>
      <c r="F153" s="93"/>
      <c r="H153" s="79"/>
      <c r="I153" s="69"/>
      <c r="S153" s="1"/>
      <c r="U153" s="19"/>
      <c r="AC153" s="1"/>
      <c r="AE153" s="11"/>
      <c r="AG153" s="19"/>
      <c r="AJ153" s="1"/>
      <c r="AO153" s="73" t="str">
        <f t="shared" si="6"/>
        <v/>
      </c>
      <c r="AP153" s="22" t="str">
        <f t="shared" si="7"/>
        <v>-</v>
      </c>
    </row>
    <row r="154" spans="3:42" ht="16">
      <c r="E154" s="53"/>
      <c r="F154" s="93"/>
      <c r="H154" s="79"/>
      <c r="I154" s="69"/>
      <c r="S154" s="1"/>
      <c r="U154" s="19"/>
      <c r="AC154" s="1"/>
      <c r="AE154" s="11"/>
      <c r="AG154" s="19"/>
      <c r="AJ154" s="1"/>
      <c r="AO154" s="73" t="str">
        <f t="shared" si="6"/>
        <v/>
      </c>
      <c r="AP154" s="22" t="str">
        <f t="shared" si="7"/>
        <v>-</v>
      </c>
    </row>
    <row r="155" spans="3:42" ht="16">
      <c r="E155" s="53"/>
      <c r="F155" s="93"/>
      <c r="H155" s="79"/>
      <c r="I155" s="69"/>
      <c r="S155" s="1"/>
      <c r="U155" s="19"/>
      <c r="AC155" s="1"/>
      <c r="AE155" s="11"/>
      <c r="AG155" s="19"/>
      <c r="AJ155" s="1"/>
      <c r="AO155" s="73" t="str">
        <f t="shared" si="6"/>
        <v/>
      </c>
      <c r="AP155" s="22" t="str">
        <f t="shared" si="7"/>
        <v>-</v>
      </c>
    </row>
    <row r="156" spans="3:42" ht="16">
      <c r="E156" s="53"/>
      <c r="F156" s="93"/>
      <c r="H156" s="79"/>
      <c r="I156" s="69"/>
      <c r="S156" s="1"/>
      <c r="U156" s="19"/>
      <c r="AC156" s="1"/>
      <c r="AE156" s="11"/>
      <c r="AG156" s="19"/>
      <c r="AJ156" s="1"/>
      <c r="AO156" s="73" t="str">
        <f t="shared" si="6"/>
        <v/>
      </c>
      <c r="AP156" s="22" t="str">
        <f t="shared" si="7"/>
        <v>-</v>
      </c>
    </row>
    <row r="157" spans="3:42" ht="16">
      <c r="E157" s="53"/>
      <c r="F157" s="93"/>
      <c r="H157" s="79"/>
      <c r="I157" s="69"/>
      <c r="S157" s="1"/>
      <c r="U157" s="19"/>
      <c r="AC157" s="1"/>
      <c r="AE157" s="11"/>
      <c r="AG157" s="19"/>
      <c r="AJ157" s="1"/>
      <c r="AO157" s="73" t="str">
        <f t="shared" si="6"/>
        <v/>
      </c>
      <c r="AP157" s="22" t="str">
        <f t="shared" si="7"/>
        <v>-</v>
      </c>
    </row>
    <row r="158" spans="3:42" ht="16">
      <c r="E158" s="53"/>
      <c r="F158" s="93"/>
      <c r="H158" s="79"/>
      <c r="I158" s="69"/>
      <c r="S158" s="1"/>
      <c r="U158" s="19"/>
      <c r="AG158" s="19"/>
      <c r="AO158" s="73" t="str">
        <f t="shared" si="6"/>
        <v/>
      </c>
      <c r="AP158" s="22" t="str">
        <f t="shared" si="7"/>
        <v>-</v>
      </c>
    </row>
    <row r="159" spans="3:42" ht="16">
      <c r="E159" s="53"/>
      <c r="F159" s="93"/>
      <c r="H159" s="79"/>
      <c r="I159" s="69"/>
      <c r="S159" s="1"/>
      <c r="U159" s="19"/>
      <c r="AC159" s="1"/>
      <c r="AE159" s="11"/>
      <c r="AG159" s="19"/>
      <c r="AJ159" s="1"/>
      <c r="AO159" s="73" t="str">
        <f t="shared" si="6"/>
        <v/>
      </c>
      <c r="AP159" s="22" t="str">
        <f t="shared" si="7"/>
        <v>-</v>
      </c>
    </row>
    <row r="160" spans="3:42" ht="16">
      <c r="C160" s="67"/>
      <c r="D160" s="67"/>
      <c r="E160" s="53"/>
      <c r="F160" s="93"/>
      <c r="H160" s="79"/>
      <c r="I160" s="69"/>
      <c r="K160" s="67"/>
      <c r="Q160" s="60"/>
      <c r="R160" s="30"/>
      <c r="S160" s="56"/>
      <c r="T160" s="64"/>
      <c r="AE160" s="53"/>
      <c r="AG160" s="59"/>
      <c r="AJ160" s="60"/>
      <c r="AL160" s="53"/>
      <c r="AO160" s="73" t="str">
        <f t="shared" si="6"/>
        <v/>
      </c>
      <c r="AP160" s="22" t="str">
        <f t="shared" si="7"/>
        <v>-</v>
      </c>
    </row>
    <row r="161" spans="3:42" ht="16">
      <c r="C161" s="67"/>
      <c r="D161" s="67"/>
      <c r="E161" s="53"/>
      <c r="F161" s="93"/>
      <c r="H161" s="79"/>
      <c r="I161" s="69"/>
      <c r="K161" s="67"/>
      <c r="Q161" s="60"/>
      <c r="R161" s="30"/>
      <c r="S161" s="56"/>
      <c r="T161" s="64"/>
      <c r="AE161" s="53"/>
      <c r="AG161" s="59"/>
      <c r="AJ161" s="60"/>
      <c r="AL161" s="53"/>
      <c r="AO161" s="73" t="str">
        <f t="shared" si="6"/>
        <v/>
      </c>
      <c r="AP161" s="22" t="str">
        <f t="shared" si="7"/>
        <v>-</v>
      </c>
    </row>
    <row r="162" spans="3:42" ht="16">
      <c r="C162" s="67"/>
      <c r="D162" s="67"/>
      <c r="E162" s="53"/>
      <c r="F162" s="93"/>
      <c r="H162" s="79"/>
      <c r="I162" s="69"/>
      <c r="K162" s="67"/>
      <c r="Q162" s="60"/>
      <c r="R162" s="30"/>
      <c r="S162" s="56"/>
      <c r="T162" s="64"/>
      <c r="AE162" s="53"/>
      <c r="AG162" s="59"/>
      <c r="AJ162" s="60"/>
      <c r="AL162" s="53"/>
      <c r="AO162" s="73" t="str">
        <f t="shared" si="6"/>
        <v/>
      </c>
      <c r="AP162" s="22" t="str">
        <f t="shared" si="7"/>
        <v>-</v>
      </c>
    </row>
    <row r="163" spans="3:42" ht="16">
      <c r="C163" s="67"/>
      <c r="D163" s="67"/>
      <c r="E163" s="53"/>
      <c r="F163" s="93"/>
      <c r="H163" s="79"/>
      <c r="I163" s="69"/>
      <c r="K163" s="67"/>
      <c r="Q163" s="60"/>
      <c r="R163" s="30"/>
      <c r="S163" s="56"/>
      <c r="T163" s="64"/>
      <c r="AE163" s="53"/>
      <c r="AG163" s="59"/>
      <c r="AJ163" s="60"/>
      <c r="AL163" s="53"/>
      <c r="AO163" s="73" t="str">
        <f t="shared" si="6"/>
        <v/>
      </c>
      <c r="AP163" s="22" t="str">
        <f t="shared" si="7"/>
        <v>-</v>
      </c>
    </row>
    <row r="164" spans="3:42" ht="16">
      <c r="C164" s="67"/>
      <c r="D164" s="67"/>
      <c r="E164" s="53"/>
      <c r="F164" s="93"/>
      <c r="H164" s="79"/>
      <c r="I164" s="69"/>
      <c r="K164" s="67"/>
      <c r="Q164" s="60"/>
      <c r="R164" s="30"/>
      <c r="S164" s="56"/>
      <c r="T164" s="64"/>
      <c r="AE164" s="53"/>
      <c r="AG164" s="59"/>
      <c r="AJ164" s="60"/>
      <c r="AL164" s="53"/>
      <c r="AO164" s="73" t="str">
        <f t="shared" si="6"/>
        <v/>
      </c>
      <c r="AP164" s="22" t="str">
        <f t="shared" si="7"/>
        <v>-</v>
      </c>
    </row>
    <row r="165" spans="3:42" ht="16">
      <c r="C165" s="67"/>
      <c r="D165" s="67"/>
      <c r="E165" s="53"/>
      <c r="F165" s="93"/>
      <c r="H165" s="79"/>
      <c r="I165" s="69"/>
      <c r="K165" s="67"/>
      <c r="Q165" s="60"/>
      <c r="R165" s="30"/>
      <c r="S165" s="56"/>
      <c r="T165" s="64"/>
      <c r="AE165" s="53"/>
      <c r="AG165" s="59"/>
      <c r="AJ165" s="60"/>
      <c r="AL165" s="53"/>
      <c r="AO165" s="73" t="str">
        <f t="shared" si="6"/>
        <v/>
      </c>
      <c r="AP165" s="22" t="str">
        <f t="shared" si="7"/>
        <v>-</v>
      </c>
    </row>
    <row r="166" spans="3:42" ht="16">
      <c r="C166" s="67"/>
      <c r="D166" s="67"/>
      <c r="E166" s="53"/>
      <c r="F166" s="93"/>
      <c r="H166" s="79"/>
      <c r="I166" s="69"/>
      <c r="K166" s="67"/>
      <c r="Q166" s="60"/>
      <c r="R166" s="30"/>
      <c r="S166" s="56"/>
      <c r="T166" s="64"/>
      <c r="AE166" s="53"/>
      <c r="AG166" s="59"/>
      <c r="AJ166" s="60"/>
      <c r="AL166" s="53"/>
      <c r="AO166" s="73" t="str">
        <f t="shared" si="6"/>
        <v/>
      </c>
      <c r="AP166" s="22" t="str">
        <f t="shared" si="7"/>
        <v>-</v>
      </c>
    </row>
    <row r="167" spans="3:42" ht="16">
      <c r="C167" s="67"/>
      <c r="D167" s="67"/>
      <c r="E167" s="53"/>
      <c r="F167" s="93"/>
      <c r="H167" s="79"/>
      <c r="I167" s="69"/>
      <c r="K167" s="67"/>
      <c r="Q167" s="60"/>
      <c r="R167" s="30"/>
      <c r="S167" s="56"/>
      <c r="T167" s="64"/>
      <c r="AE167" s="53"/>
      <c r="AG167" s="59"/>
      <c r="AJ167" s="60"/>
      <c r="AL167" s="53"/>
      <c r="AO167" s="73" t="str">
        <f t="shared" si="6"/>
        <v/>
      </c>
      <c r="AP167" s="22" t="str">
        <f t="shared" si="7"/>
        <v>-</v>
      </c>
    </row>
    <row r="168" spans="3:42" ht="16">
      <c r="C168" s="67"/>
      <c r="D168" s="67"/>
      <c r="E168" s="53"/>
      <c r="F168" s="93"/>
      <c r="H168" s="79"/>
      <c r="I168" s="69"/>
      <c r="K168" s="67"/>
      <c r="Q168" s="60"/>
      <c r="R168" s="30"/>
      <c r="S168" s="56"/>
      <c r="T168" s="64"/>
      <c r="AE168" s="53"/>
      <c r="AG168" s="59"/>
      <c r="AJ168" s="60"/>
      <c r="AL168" s="53"/>
      <c r="AO168" s="73" t="str">
        <f t="shared" si="6"/>
        <v/>
      </c>
      <c r="AP168" s="22" t="str">
        <f t="shared" si="7"/>
        <v>-</v>
      </c>
    </row>
    <row r="169" spans="3:42" ht="16">
      <c r="C169" s="67"/>
      <c r="D169" s="67"/>
      <c r="E169" s="53"/>
      <c r="F169" s="93"/>
      <c r="H169" s="79"/>
      <c r="I169" s="69"/>
      <c r="K169" s="67"/>
      <c r="Q169" s="60"/>
      <c r="R169" s="30"/>
      <c r="S169" s="56"/>
      <c r="T169" s="64"/>
      <c r="AE169" s="53"/>
      <c r="AG169" s="59"/>
      <c r="AJ169" s="60"/>
      <c r="AL169" s="53"/>
      <c r="AO169" s="73" t="str">
        <f t="shared" si="6"/>
        <v/>
      </c>
      <c r="AP169" s="22" t="str">
        <f t="shared" si="7"/>
        <v>-</v>
      </c>
    </row>
    <row r="170" spans="3:42" ht="16">
      <c r="C170" s="67"/>
      <c r="D170" s="67"/>
      <c r="E170" s="53"/>
      <c r="F170" s="93"/>
      <c r="H170" s="79"/>
      <c r="I170" s="69"/>
      <c r="K170" s="67"/>
      <c r="Q170" s="60"/>
      <c r="R170" s="30"/>
      <c r="S170" s="56"/>
      <c r="T170" s="64"/>
      <c r="AE170" s="53"/>
      <c r="AG170" s="59"/>
      <c r="AJ170" s="60"/>
      <c r="AL170" s="53"/>
      <c r="AO170" s="73" t="str">
        <f t="shared" si="6"/>
        <v/>
      </c>
      <c r="AP170" s="22" t="str">
        <f t="shared" si="7"/>
        <v>-</v>
      </c>
    </row>
    <row r="171" spans="3:42" ht="16">
      <c r="C171" s="67"/>
      <c r="D171" s="67"/>
      <c r="E171" s="53"/>
      <c r="F171" s="93"/>
      <c r="H171" s="79"/>
      <c r="I171" s="69"/>
      <c r="K171" s="67"/>
      <c r="Q171" s="60"/>
      <c r="R171" s="30"/>
      <c r="S171" s="56"/>
      <c r="T171" s="64"/>
      <c r="AE171" s="53"/>
      <c r="AG171" s="59"/>
      <c r="AJ171" s="60"/>
      <c r="AL171" s="53"/>
      <c r="AO171" s="73" t="str">
        <f t="shared" si="6"/>
        <v/>
      </c>
      <c r="AP171" s="22" t="str">
        <f t="shared" si="7"/>
        <v>-</v>
      </c>
    </row>
    <row r="172" spans="3:42" ht="16">
      <c r="C172" s="67"/>
      <c r="D172" s="67"/>
      <c r="E172" s="67"/>
      <c r="F172" s="67"/>
      <c r="H172" s="79"/>
      <c r="I172" s="69"/>
      <c r="K172" s="67"/>
      <c r="Q172" s="60"/>
      <c r="R172" s="30"/>
      <c r="S172" s="56"/>
      <c r="T172" s="64"/>
      <c r="AE172" s="53"/>
      <c r="AG172" s="59"/>
      <c r="AJ172" s="60"/>
      <c r="AL172" s="53"/>
      <c r="AO172" s="73" t="str">
        <f t="shared" si="6"/>
        <v/>
      </c>
      <c r="AP172" s="22" t="str">
        <f t="shared" si="7"/>
        <v>-</v>
      </c>
    </row>
    <row r="173" spans="3:42" ht="16">
      <c r="C173" s="67"/>
      <c r="D173" s="67"/>
      <c r="E173" s="67"/>
      <c r="F173" s="67"/>
      <c r="H173" s="79"/>
      <c r="I173" s="69"/>
      <c r="K173" s="67"/>
      <c r="Q173" s="60"/>
      <c r="R173" s="30"/>
      <c r="S173" s="56"/>
      <c r="T173" s="64"/>
      <c r="AE173" s="53"/>
      <c r="AG173" s="59"/>
      <c r="AJ173" s="60"/>
      <c r="AL173" s="53"/>
      <c r="AO173" s="73" t="str">
        <f t="shared" si="6"/>
        <v/>
      </c>
      <c r="AP173" s="22" t="str">
        <f t="shared" si="7"/>
        <v>-</v>
      </c>
    </row>
    <row r="174" spans="3:42" ht="16">
      <c r="C174" s="67"/>
      <c r="D174" s="67"/>
      <c r="E174" s="67"/>
      <c r="F174" s="67"/>
      <c r="H174" s="79"/>
      <c r="I174" s="69"/>
      <c r="K174" s="67"/>
      <c r="Q174" s="60"/>
      <c r="R174" s="30"/>
      <c r="S174" s="56"/>
      <c r="T174" s="64"/>
      <c r="AE174" s="53"/>
      <c r="AG174" s="59"/>
      <c r="AJ174" s="60"/>
      <c r="AL174" s="53"/>
      <c r="AO174" s="73" t="str">
        <f t="shared" si="6"/>
        <v/>
      </c>
      <c r="AP174" s="22" t="str">
        <f t="shared" si="7"/>
        <v>-</v>
      </c>
    </row>
    <row r="175" spans="3:42" ht="16">
      <c r="C175" s="67"/>
      <c r="D175" s="67"/>
      <c r="E175" s="67"/>
      <c r="F175" s="67"/>
      <c r="H175" s="79"/>
      <c r="I175" s="69"/>
      <c r="K175" s="67"/>
      <c r="Q175" s="60"/>
      <c r="R175" s="30"/>
      <c r="S175" s="56"/>
      <c r="T175" s="64"/>
      <c r="AE175" s="53"/>
      <c r="AG175" s="59"/>
      <c r="AJ175" s="60"/>
      <c r="AL175" s="53"/>
      <c r="AO175" s="73" t="str">
        <f t="shared" si="6"/>
        <v/>
      </c>
      <c r="AP175" s="22" t="str">
        <f t="shared" si="7"/>
        <v>-</v>
      </c>
    </row>
    <row r="176" spans="3:42" ht="16">
      <c r="C176" s="67"/>
      <c r="D176" s="67"/>
      <c r="E176" s="67"/>
      <c r="F176" s="67"/>
      <c r="H176" s="79"/>
      <c r="I176" s="69"/>
      <c r="K176" s="67"/>
      <c r="Q176" s="60"/>
      <c r="R176" s="30"/>
      <c r="S176" s="56"/>
      <c r="T176" s="64"/>
      <c r="AE176" s="53"/>
      <c r="AG176" s="59"/>
      <c r="AJ176" s="60"/>
      <c r="AL176" s="53"/>
      <c r="AO176" s="73" t="str">
        <f t="shared" si="6"/>
        <v/>
      </c>
      <c r="AP176" s="22" t="str">
        <f t="shared" si="7"/>
        <v>-</v>
      </c>
    </row>
    <row r="177" spans="3:42" ht="16">
      <c r="C177" s="67"/>
      <c r="D177" s="67"/>
      <c r="E177" s="67"/>
      <c r="F177" s="67"/>
      <c r="H177" s="79"/>
      <c r="I177" s="69"/>
      <c r="K177" s="67"/>
      <c r="Q177" s="60"/>
      <c r="R177" s="30"/>
      <c r="S177" s="56"/>
      <c r="T177" s="64"/>
      <c r="AE177" s="53"/>
      <c r="AG177" s="59"/>
      <c r="AJ177" s="60"/>
      <c r="AL177" s="53"/>
      <c r="AO177" s="73" t="str">
        <f t="shared" si="6"/>
        <v/>
      </c>
      <c r="AP177" s="22" t="str">
        <f t="shared" si="7"/>
        <v>-</v>
      </c>
    </row>
    <row r="178" spans="3:42" ht="16">
      <c r="C178" s="67"/>
      <c r="D178" s="67"/>
      <c r="E178" s="67"/>
      <c r="F178" s="67"/>
      <c r="H178" s="79"/>
      <c r="I178" s="69"/>
      <c r="K178" s="67"/>
      <c r="Q178" s="60"/>
      <c r="R178" s="30"/>
      <c r="S178" s="56"/>
      <c r="T178" s="64"/>
      <c r="AE178" s="53"/>
      <c r="AG178" s="59"/>
      <c r="AJ178" s="60"/>
      <c r="AL178" s="53"/>
      <c r="AO178" s="73" t="str">
        <f t="shared" si="6"/>
        <v/>
      </c>
      <c r="AP178" s="22" t="str">
        <f t="shared" si="7"/>
        <v>-</v>
      </c>
    </row>
    <row r="179" spans="3:42" ht="16">
      <c r="C179" s="67"/>
      <c r="D179" s="67"/>
      <c r="E179" s="67"/>
      <c r="F179" s="67"/>
      <c r="H179" s="79"/>
      <c r="I179" s="69"/>
      <c r="K179" s="67"/>
      <c r="Q179" s="60"/>
      <c r="R179" s="30"/>
      <c r="S179" s="56"/>
      <c r="T179" s="64"/>
      <c r="AE179" s="53"/>
      <c r="AG179" s="59"/>
      <c r="AJ179" s="60"/>
      <c r="AL179" s="53"/>
      <c r="AO179" s="73" t="str">
        <f t="shared" si="6"/>
        <v/>
      </c>
      <c r="AP179" s="22" t="str">
        <f t="shared" si="7"/>
        <v>-</v>
      </c>
    </row>
    <row r="180" spans="3:42" ht="16">
      <c r="D180" s="67"/>
      <c r="E180" s="67"/>
      <c r="F180" s="67"/>
      <c r="G180" s="60"/>
      <c r="H180" s="79"/>
      <c r="I180" s="69"/>
      <c r="K180" s="67"/>
      <c r="Q180" s="60"/>
      <c r="R180" s="30"/>
      <c r="S180" s="56"/>
      <c r="T180" s="64"/>
      <c r="AE180" s="53"/>
      <c r="AG180" s="59"/>
      <c r="AJ180" s="60"/>
      <c r="AL180" s="53"/>
      <c r="AO180" s="73" t="str">
        <f t="shared" si="6"/>
        <v/>
      </c>
      <c r="AP180" s="22" t="str">
        <f t="shared" si="7"/>
        <v>-</v>
      </c>
    </row>
    <row r="181" spans="3:42" ht="16">
      <c r="D181" s="67"/>
      <c r="E181" s="67"/>
      <c r="F181" s="67"/>
      <c r="G181" s="60"/>
      <c r="H181" s="79"/>
      <c r="I181" s="69"/>
      <c r="K181" s="67"/>
      <c r="Q181" s="60"/>
      <c r="R181" s="30"/>
      <c r="S181" s="56"/>
      <c r="T181" s="64"/>
      <c r="AE181" s="53"/>
      <c r="AG181" s="59"/>
      <c r="AJ181" s="60"/>
      <c r="AL181" s="53"/>
      <c r="AO181" s="73" t="str">
        <f t="shared" si="6"/>
        <v/>
      </c>
      <c r="AP181" s="22" t="str">
        <f t="shared" si="7"/>
        <v>-</v>
      </c>
    </row>
    <row r="182" spans="3:42" ht="16">
      <c r="D182" s="67"/>
      <c r="E182" s="67"/>
      <c r="F182" s="67"/>
      <c r="G182" s="60"/>
      <c r="H182" s="79"/>
      <c r="I182" s="69"/>
      <c r="J182" s="83"/>
      <c r="K182" s="67"/>
      <c r="M182" s="67"/>
      <c r="N182" s="67"/>
      <c r="O182" s="68"/>
      <c r="Q182" s="60"/>
      <c r="R182" s="30"/>
      <c r="S182" s="67"/>
      <c r="T182" s="11"/>
      <c r="U182" s="83"/>
      <c r="AA182" s="67"/>
      <c r="AB182" s="67"/>
      <c r="AC182" s="60"/>
      <c r="AD182" s="67"/>
      <c r="AE182" s="67"/>
      <c r="AF182" s="11"/>
      <c r="AG182" s="83"/>
      <c r="AH182" s="84"/>
      <c r="AI182" s="84"/>
      <c r="AJ182" s="85"/>
      <c r="AK182" s="84"/>
      <c r="AL182" s="84"/>
      <c r="AM182" s="86"/>
      <c r="AN182" s="87"/>
      <c r="AO182" s="73" t="str">
        <f t="shared" si="6"/>
        <v/>
      </c>
      <c r="AP182" s="22" t="str">
        <f t="shared" si="7"/>
        <v>-</v>
      </c>
    </row>
    <row r="183" spans="3:42" ht="16">
      <c r="D183" s="67"/>
      <c r="E183" s="67"/>
      <c r="F183" s="67"/>
      <c r="G183" s="60"/>
      <c r="H183" s="79"/>
      <c r="I183" s="69"/>
      <c r="J183" s="83"/>
      <c r="K183" s="67"/>
      <c r="M183" s="67"/>
      <c r="N183" s="67"/>
      <c r="O183" s="68"/>
      <c r="Q183" s="60"/>
      <c r="R183" s="30"/>
      <c r="S183" s="67"/>
      <c r="T183" s="11"/>
      <c r="U183" s="83"/>
      <c r="AA183" s="67"/>
      <c r="AB183" s="67"/>
      <c r="AC183" s="60"/>
      <c r="AD183" s="67"/>
      <c r="AE183" s="67"/>
      <c r="AF183" s="11"/>
      <c r="AG183" s="83"/>
      <c r="AH183" s="84"/>
      <c r="AI183" s="84"/>
      <c r="AJ183" s="85"/>
      <c r="AK183" s="84"/>
      <c r="AL183" s="84"/>
      <c r="AM183" s="86"/>
      <c r="AN183" s="87"/>
      <c r="AO183" s="73" t="str">
        <f t="shared" si="6"/>
        <v/>
      </c>
      <c r="AP183" s="22" t="str">
        <f t="shared" si="7"/>
        <v>-</v>
      </c>
    </row>
    <row r="184" spans="3:42" ht="16">
      <c r="D184" s="67"/>
      <c r="E184" s="67"/>
      <c r="F184" s="67"/>
      <c r="G184" s="60"/>
      <c r="H184" s="79"/>
      <c r="I184" s="69"/>
      <c r="J184" s="83"/>
      <c r="K184" s="67"/>
      <c r="M184" s="67"/>
      <c r="N184" s="67"/>
      <c r="O184" s="68"/>
      <c r="Q184" s="60"/>
      <c r="R184" s="30"/>
      <c r="S184" s="67"/>
      <c r="T184" s="11"/>
      <c r="U184" s="83"/>
      <c r="AA184" s="67"/>
      <c r="AB184" s="67"/>
      <c r="AC184" s="60"/>
      <c r="AD184" s="67"/>
      <c r="AE184" s="67"/>
      <c r="AF184" s="11"/>
      <c r="AG184" s="83"/>
      <c r="AH184" s="84"/>
      <c r="AI184" s="84"/>
      <c r="AJ184" s="85"/>
      <c r="AK184" s="84"/>
      <c r="AL184" s="84"/>
      <c r="AM184" s="86"/>
      <c r="AN184" s="87"/>
      <c r="AO184" s="73" t="str">
        <f t="shared" si="6"/>
        <v/>
      </c>
      <c r="AP184" s="22" t="str">
        <f t="shared" si="7"/>
        <v>-</v>
      </c>
    </row>
    <row r="185" spans="3:42" ht="16">
      <c r="D185" s="67"/>
      <c r="E185" s="67"/>
      <c r="F185" s="67"/>
      <c r="G185" s="60"/>
      <c r="H185" s="79"/>
      <c r="I185" s="69"/>
      <c r="J185" s="83"/>
      <c r="K185" s="67"/>
      <c r="M185" s="67"/>
      <c r="N185" s="67"/>
      <c r="O185" s="68"/>
      <c r="Q185" s="60"/>
      <c r="R185" s="30"/>
      <c r="S185" s="67"/>
      <c r="T185" s="11"/>
      <c r="U185" s="83"/>
      <c r="AA185" s="67"/>
      <c r="AB185" s="67"/>
      <c r="AC185" s="60"/>
      <c r="AD185" s="67"/>
      <c r="AE185" s="67"/>
      <c r="AF185" s="11"/>
      <c r="AG185" s="83"/>
      <c r="AH185" s="84"/>
      <c r="AI185" s="84"/>
      <c r="AJ185" s="85"/>
      <c r="AK185" s="84"/>
      <c r="AL185" s="84"/>
      <c r="AM185" s="86"/>
      <c r="AN185" s="87"/>
      <c r="AO185" s="73" t="str">
        <f t="shared" si="6"/>
        <v/>
      </c>
      <c r="AP185" s="22" t="str">
        <f t="shared" si="7"/>
        <v>-</v>
      </c>
    </row>
    <row r="186" spans="3:42" ht="16">
      <c r="D186" s="67"/>
      <c r="E186" s="67"/>
      <c r="F186" s="67"/>
      <c r="G186" s="60"/>
      <c r="H186" s="79"/>
      <c r="I186" s="69"/>
      <c r="J186" s="83"/>
      <c r="K186" s="67"/>
      <c r="M186" s="67"/>
      <c r="N186" s="67"/>
      <c r="O186" s="68"/>
      <c r="Q186" s="60"/>
      <c r="R186" s="30"/>
      <c r="S186" s="67"/>
      <c r="T186" s="11"/>
      <c r="U186" s="83"/>
      <c r="AA186" s="67"/>
      <c r="AB186" s="67"/>
      <c r="AC186" s="60"/>
      <c r="AD186" s="67"/>
      <c r="AE186" s="67"/>
      <c r="AF186" s="11"/>
      <c r="AG186" s="83"/>
      <c r="AH186" s="84"/>
      <c r="AI186" s="84"/>
      <c r="AJ186" s="85"/>
      <c r="AK186" s="84"/>
      <c r="AL186" s="84"/>
      <c r="AM186" s="86"/>
      <c r="AN186" s="87"/>
      <c r="AO186" s="73" t="str">
        <f t="shared" si="6"/>
        <v/>
      </c>
      <c r="AP186" s="22" t="str">
        <f t="shared" si="7"/>
        <v>-</v>
      </c>
    </row>
    <row r="187" spans="3:42" ht="16">
      <c r="D187" s="67"/>
      <c r="E187" s="67"/>
      <c r="F187" s="67"/>
      <c r="G187" s="60"/>
      <c r="H187" s="79"/>
      <c r="I187" s="69"/>
      <c r="K187" s="67"/>
      <c r="Q187" s="60"/>
      <c r="R187" s="30"/>
      <c r="S187" s="56"/>
      <c r="T187" s="64"/>
      <c r="AE187" s="53"/>
      <c r="AG187" s="59"/>
      <c r="AJ187" s="60"/>
      <c r="AL187" s="53"/>
      <c r="AO187" s="73" t="str">
        <f t="shared" si="6"/>
        <v/>
      </c>
      <c r="AP187" s="22" t="str">
        <f t="shared" si="7"/>
        <v>-</v>
      </c>
    </row>
    <row r="188" spans="3:42" ht="16">
      <c r="D188" s="67"/>
      <c r="E188" s="67"/>
      <c r="F188" s="67"/>
      <c r="G188" s="60"/>
      <c r="H188" s="79"/>
      <c r="I188" s="69"/>
      <c r="K188" s="67"/>
      <c r="Q188" s="60"/>
      <c r="R188" s="30"/>
      <c r="S188" s="56"/>
      <c r="T188" s="64"/>
      <c r="AE188" s="53"/>
      <c r="AG188" s="59"/>
      <c r="AJ188" s="60"/>
      <c r="AL188" s="53"/>
      <c r="AO188" s="73" t="str">
        <f t="shared" si="6"/>
        <v/>
      </c>
      <c r="AP188" s="22" t="str">
        <f t="shared" si="7"/>
        <v>-</v>
      </c>
    </row>
    <row r="189" spans="3:42" ht="16">
      <c r="D189" s="67"/>
      <c r="E189" s="67"/>
      <c r="F189" s="67"/>
      <c r="G189" s="60"/>
      <c r="H189" s="79"/>
      <c r="I189" s="69"/>
      <c r="K189" s="67"/>
      <c r="Q189" s="60"/>
      <c r="R189" s="30"/>
      <c r="S189" s="56"/>
      <c r="T189" s="64"/>
      <c r="AE189" s="53"/>
      <c r="AG189" s="59"/>
      <c r="AJ189" s="60"/>
      <c r="AL189" s="53"/>
      <c r="AO189" s="73" t="str">
        <f t="shared" si="6"/>
        <v/>
      </c>
      <c r="AP189" s="22" t="str">
        <f t="shared" si="7"/>
        <v>-</v>
      </c>
    </row>
    <row r="190" spans="3:42" ht="16">
      <c r="D190" s="67"/>
      <c r="E190" s="67"/>
      <c r="F190" s="67"/>
      <c r="G190" s="60"/>
      <c r="H190" s="79"/>
      <c r="I190" s="69"/>
      <c r="K190" s="67"/>
      <c r="Q190" s="60"/>
      <c r="R190" s="30"/>
      <c r="S190" s="56"/>
      <c r="T190" s="64"/>
      <c r="AE190" s="53"/>
      <c r="AG190" s="59"/>
      <c r="AJ190" s="60"/>
      <c r="AL190" s="53"/>
      <c r="AO190" s="73" t="str">
        <f t="shared" si="6"/>
        <v/>
      </c>
      <c r="AP190" s="22" t="str">
        <f t="shared" si="7"/>
        <v>-</v>
      </c>
    </row>
    <row r="191" spans="3:42" ht="16">
      <c r="D191" s="67"/>
      <c r="E191" s="67"/>
      <c r="F191" s="67"/>
      <c r="G191" s="60"/>
      <c r="H191" s="79"/>
      <c r="I191" s="69"/>
      <c r="K191" s="67"/>
      <c r="Q191" s="60"/>
      <c r="R191" s="30"/>
      <c r="S191" s="56"/>
      <c r="T191" s="64"/>
      <c r="AE191" s="53"/>
      <c r="AG191" s="59"/>
      <c r="AJ191" s="60"/>
      <c r="AL191" s="53"/>
      <c r="AO191" s="73" t="str">
        <f t="shared" si="6"/>
        <v/>
      </c>
      <c r="AP191" s="22" t="str">
        <f t="shared" si="7"/>
        <v>-</v>
      </c>
    </row>
    <row r="192" spans="3:42" ht="16">
      <c r="D192" s="67"/>
      <c r="E192" s="67"/>
      <c r="F192" s="67"/>
      <c r="G192" s="60"/>
      <c r="H192" s="79"/>
      <c r="I192" s="69"/>
      <c r="J192" s="83"/>
      <c r="K192" s="67"/>
      <c r="M192" s="67"/>
      <c r="N192" s="67"/>
      <c r="O192" s="68"/>
      <c r="Q192" s="60"/>
      <c r="R192" s="30"/>
      <c r="S192" s="67"/>
      <c r="T192" s="11"/>
      <c r="U192" s="83"/>
      <c r="AA192" s="67"/>
      <c r="AB192" s="67"/>
      <c r="AC192" s="60"/>
      <c r="AD192" s="67"/>
      <c r="AE192" s="67"/>
      <c r="AF192" s="11"/>
      <c r="AG192" s="83"/>
      <c r="AH192" s="84"/>
      <c r="AI192" s="84"/>
      <c r="AJ192" s="85"/>
      <c r="AK192" s="84"/>
      <c r="AL192" s="84"/>
      <c r="AM192" s="86"/>
      <c r="AN192" s="87"/>
      <c r="AO192" s="73" t="str">
        <f t="shared" si="6"/>
        <v/>
      </c>
      <c r="AP192" s="22" t="str">
        <f t="shared" si="7"/>
        <v>-</v>
      </c>
    </row>
    <row r="193" spans="3:42" ht="16">
      <c r="D193" s="67"/>
      <c r="E193" s="67"/>
      <c r="F193" s="67"/>
      <c r="G193" s="60"/>
      <c r="H193" s="79"/>
      <c r="I193" s="69"/>
      <c r="J193" s="83"/>
      <c r="K193" s="67"/>
      <c r="M193" s="67"/>
      <c r="N193" s="67"/>
      <c r="O193" s="68"/>
      <c r="Q193" s="60"/>
      <c r="R193" s="30"/>
      <c r="S193" s="67"/>
      <c r="T193" s="11"/>
      <c r="U193" s="83"/>
      <c r="AA193" s="67"/>
      <c r="AB193" s="67"/>
      <c r="AC193" s="60"/>
      <c r="AD193" s="67"/>
      <c r="AE193" s="67"/>
      <c r="AF193" s="11"/>
      <c r="AG193" s="83"/>
      <c r="AH193" s="84"/>
      <c r="AI193" s="84"/>
      <c r="AJ193" s="85"/>
      <c r="AK193" s="84"/>
      <c r="AL193" s="84"/>
      <c r="AM193" s="86"/>
      <c r="AN193" s="87"/>
      <c r="AO193" s="73" t="str">
        <f t="shared" si="6"/>
        <v/>
      </c>
      <c r="AP193" s="22" t="str">
        <f t="shared" si="7"/>
        <v>-</v>
      </c>
    </row>
    <row r="194" spans="3:42" ht="16">
      <c r="D194" s="67"/>
      <c r="E194" s="67"/>
      <c r="F194" s="67"/>
      <c r="G194" s="60"/>
      <c r="H194" s="79"/>
      <c r="I194" s="69"/>
      <c r="J194" s="83"/>
      <c r="K194" s="67"/>
      <c r="M194" s="67"/>
      <c r="N194" s="67"/>
      <c r="O194" s="68"/>
      <c r="Q194" s="60"/>
      <c r="R194" s="30"/>
      <c r="S194" s="67"/>
      <c r="T194" s="11"/>
      <c r="U194" s="83"/>
      <c r="AA194" s="67"/>
      <c r="AB194" s="67"/>
      <c r="AC194" s="60"/>
      <c r="AD194" s="67"/>
      <c r="AE194" s="67"/>
      <c r="AF194" s="11"/>
      <c r="AG194" s="83"/>
      <c r="AH194" s="84"/>
      <c r="AI194" s="84"/>
      <c r="AJ194" s="85"/>
      <c r="AK194" s="84"/>
      <c r="AL194" s="84"/>
      <c r="AM194" s="86"/>
      <c r="AN194" s="87"/>
      <c r="AO194" s="73" t="str">
        <f t="shared" si="6"/>
        <v/>
      </c>
      <c r="AP194" s="22" t="str">
        <f t="shared" si="7"/>
        <v>-</v>
      </c>
    </row>
    <row r="195" spans="3:42" ht="16">
      <c r="D195" s="67"/>
      <c r="E195" s="67"/>
      <c r="F195" s="67"/>
      <c r="G195" s="60"/>
      <c r="H195" s="79"/>
      <c r="I195" s="69"/>
      <c r="J195" s="83"/>
      <c r="K195" s="67"/>
      <c r="M195" s="67"/>
      <c r="N195" s="67"/>
      <c r="O195" s="68"/>
      <c r="Q195" s="60"/>
      <c r="R195" s="30"/>
      <c r="S195" s="67"/>
      <c r="T195" s="11"/>
      <c r="U195" s="83"/>
      <c r="AA195" s="67"/>
      <c r="AB195" s="67"/>
      <c r="AC195" s="60"/>
      <c r="AD195" s="67"/>
      <c r="AE195" s="67"/>
      <c r="AF195" s="11"/>
      <c r="AG195" s="83"/>
      <c r="AH195" s="84"/>
      <c r="AI195" s="84"/>
      <c r="AJ195" s="85"/>
      <c r="AK195" s="84"/>
      <c r="AL195" s="84"/>
      <c r="AM195" s="86"/>
      <c r="AN195" s="87"/>
      <c r="AO195" s="73" t="str">
        <f t="shared" si="6"/>
        <v/>
      </c>
      <c r="AP195" s="22" t="str">
        <f t="shared" si="7"/>
        <v>-</v>
      </c>
    </row>
    <row r="196" spans="3:42" ht="16">
      <c r="D196" s="67"/>
      <c r="E196" s="67"/>
      <c r="F196" s="67"/>
      <c r="G196" s="60"/>
      <c r="H196" s="79"/>
      <c r="I196" s="69"/>
      <c r="K196" s="67"/>
      <c r="Q196" s="60"/>
      <c r="R196" s="30"/>
      <c r="S196" s="56"/>
      <c r="T196" s="64"/>
      <c r="AE196" s="53"/>
      <c r="AG196" s="59"/>
      <c r="AJ196" s="60"/>
      <c r="AL196" s="53"/>
      <c r="AO196" s="73" t="str">
        <f t="shared" si="6"/>
        <v/>
      </c>
      <c r="AP196" s="22" t="str">
        <f t="shared" si="7"/>
        <v>-</v>
      </c>
    </row>
    <row r="197" spans="3:42" ht="16">
      <c r="D197" s="67"/>
      <c r="E197" s="67"/>
      <c r="F197" s="67"/>
      <c r="G197" s="60"/>
      <c r="H197" s="79"/>
      <c r="I197" s="69"/>
      <c r="K197" s="67"/>
      <c r="Q197" s="60"/>
      <c r="R197" s="30"/>
      <c r="S197" s="56"/>
      <c r="T197" s="64"/>
      <c r="AE197" s="53"/>
      <c r="AG197" s="59"/>
      <c r="AJ197" s="60"/>
      <c r="AL197" s="53"/>
      <c r="AO197" s="73" t="str">
        <f t="shared" si="6"/>
        <v/>
      </c>
      <c r="AP197" s="22" t="str">
        <f t="shared" si="7"/>
        <v>-</v>
      </c>
    </row>
    <row r="198" spans="3:42" ht="16">
      <c r="D198" s="67"/>
      <c r="E198" s="67"/>
      <c r="F198" s="67"/>
      <c r="G198" s="60"/>
      <c r="H198" s="79"/>
      <c r="I198" s="69"/>
      <c r="K198" s="67"/>
      <c r="Q198" s="60"/>
      <c r="R198" s="30"/>
      <c r="S198" s="56"/>
      <c r="T198" s="64"/>
      <c r="AE198" s="53"/>
      <c r="AG198" s="59"/>
      <c r="AJ198" s="60"/>
      <c r="AL198" s="53"/>
      <c r="AO198" s="73" t="str">
        <f t="shared" ref="AO198:AO261" si="8">IFERROR(IF(I198="불","불합격",IF(T198="불","불합격",IF(Y198="불","불합격",IF(AF198="불","불합격",IF(AM198="불","불합격",IF(AM198="합","합격",IF(FIND("전형포기",H198,1),"전형포기",""))))))),"")</f>
        <v/>
      </c>
      <c r="AP198" s="22" t="str">
        <f t="shared" ref="AP198:AP261" si="9">IF(IF(I198="불",J198,IF(T198="불",U198,IF(Y198="불",Z198,IF(AF198="불",AG198,IF(AM198="불",AN198,AN198)))))="","-",IF(I198="불",J198,IF(T198="불",U198,IF(Y198="불",Z198,IF(AF198="불",AG198,IF(AM198="불",AN198,AN198))))))</f>
        <v>-</v>
      </c>
    </row>
    <row r="199" spans="3:42" ht="16">
      <c r="D199" s="67"/>
      <c r="E199" s="67"/>
      <c r="F199" s="67"/>
      <c r="G199" s="60"/>
      <c r="H199" s="79"/>
      <c r="I199" s="69"/>
      <c r="K199" s="67"/>
      <c r="Q199" s="60"/>
      <c r="R199" s="30"/>
      <c r="S199" s="56"/>
      <c r="T199" s="64"/>
      <c r="AE199" s="53"/>
      <c r="AG199" s="59"/>
      <c r="AJ199" s="60"/>
      <c r="AL199" s="53"/>
      <c r="AO199" s="73" t="str">
        <f t="shared" si="8"/>
        <v/>
      </c>
      <c r="AP199" s="22" t="str">
        <f t="shared" si="9"/>
        <v>-</v>
      </c>
    </row>
    <row r="200" spans="3:42" ht="16">
      <c r="D200" s="67"/>
      <c r="E200" s="67"/>
      <c r="F200" s="67"/>
      <c r="G200" s="60"/>
      <c r="H200" s="79"/>
      <c r="I200" s="69"/>
      <c r="J200" s="83"/>
      <c r="K200" s="67"/>
      <c r="M200" s="67"/>
      <c r="N200" s="67"/>
      <c r="O200" s="68"/>
      <c r="Q200" s="60"/>
      <c r="R200" s="30"/>
      <c r="S200" s="67"/>
      <c r="T200" s="11"/>
      <c r="U200" s="83"/>
      <c r="AA200" s="67"/>
      <c r="AB200" s="67"/>
      <c r="AC200" s="60"/>
      <c r="AD200" s="67"/>
      <c r="AE200" s="67"/>
      <c r="AF200" s="11"/>
      <c r="AG200" s="83"/>
      <c r="AH200" s="84"/>
      <c r="AI200" s="84"/>
      <c r="AJ200" s="85"/>
      <c r="AK200" s="84"/>
      <c r="AL200" s="84"/>
      <c r="AM200" s="86"/>
      <c r="AN200" s="87"/>
      <c r="AO200" s="73" t="str">
        <f t="shared" si="8"/>
        <v/>
      </c>
      <c r="AP200" s="22" t="str">
        <f t="shared" si="9"/>
        <v>-</v>
      </c>
    </row>
    <row r="201" spans="3:42" ht="16">
      <c r="D201" s="67"/>
      <c r="E201" s="67"/>
      <c r="F201" s="67"/>
      <c r="G201" s="60"/>
      <c r="H201" s="79"/>
      <c r="I201" s="69"/>
      <c r="J201" s="83"/>
      <c r="K201" s="67"/>
      <c r="M201" s="67"/>
      <c r="N201" s="67"/>
      <c r="O201" s="68"/>
      <c r="Q201" s="60"/>
      <c r="R201" s="30"/>
      <c r="S201" s="67"/>
      <c r="T201" s="11"/>
      <c r="U201" s="83"/>
      <c r="AA201" s="67"/>
      <c r="AB201" s="67"/>
      <c r="AC201" s="60"/>
      <c r="AD201" s="67"/>
      <c r="AE201" s="67"/>
      <c r="AF201" s="11"/>
      <c r="AG201" s="83"/>
      <c r="AH201" s="84"/>
      <c r="AI201" s="84"/>
      <c r="AJ201" s="85"/>
      <c r="AK201" s="84"/>
      <c r="AL201" s="84"/>
      <c r="AM201" s="86"/>
      <c r="AN201" s="87"/>
      <c r="AO201" s="73" t="str">
        <f t="shared" si="8"/>
        <v/>
      </c>
      <c r="AP201" s="22" t="str">
        <f t="shared" si="9"/>
        <v>-</v>
      </c>
    </row>
    <row r="202" spans="3:42" ht="16">
      <c r="D202" s="67"/>
      <c r="E202" s="67"/>
      <c r="F202" s="67"/>
      <c r="G202" s="60"/>
      <c r="H202" s="79"/>
      <c r="I202" s="69"/>
      <c r="J202" s="83"/>
      <c r="K202" s="67"/>
      <c r="M202" s="67"/>
      <c r="N202" s="67"/>
      <c r="O202" s="68"/>
      <c r="P202" s="82"/>
      <c r="Q202" s="60"/>
      <c r="R202" s="67"/>
      <c r="S202" s="67"/>
      <c r="T202" s="11"/>
      <c r="U202" s="83"/>
      <c r="AA202" s="67"/>
      <c r="AB202" s="67"/>
      <c r="AC202" s="60"/>
      <c r="AD202" s="67"/>
      <c r="AE202" s="67"/>
      <c r="AF202" s="11"/>
      <c r="AG202" s="83"/>
      <c r="AH202" s="84"/>
      <c r="AI202" s="84"/>
      <c r="AJ202" s="85"/>
      <c r="AK202" s="84"/>
      <c r="AL202" s="84"/>
      <c r="AM202" s="86"/>
      <c r="AN202" s="87"/>
      <c r="AO202" s="73" t="str">
        <f t="shared" si="8"/>
        <v/>
      </c>
      <c r="AP202" s="22" t="str">
        <f t="shared" si="9"/>
        <v>-</v>
      </c>
    </row>
    <row r="203" spans="3:42" ht="16">
      <c r="D203" s="67"/>
      <c r="E203" s="67"/>
      <c r="F203" s="68"/>
      <c r="G203" s="60"/>
      <c r="H203" s="79"/>
      <c r="I203" s="69"/>
      <c r="J203" s="83"/>
      <c r="K203" s="67"/>
      <c r="M203" s="67"/>
      <c r="N203" s="67"/>
      <c r="O203" s="68"/>
      <c r="P203" s="82"/>
      <c r="Q203" s="60"/>
      <c r="R203" s="67"/>
      <c r="S203" s="67"/>
      <c r="T203" s="11"/>
      <c r="U203" s="83"/>
      <c r="AA203" s="67"/>
      <c r="AB203" s="67"/>
      <c r="AC203" s="60"/>
      <c r="AD203" s="67"/>
      <c r="AE203" s="67"/>
      <c r="AF203" s="11"/>
      <c r="AG203" s="83"/>
      <c r="AH203" s="84"/>
      <c r="AI203" s="84"/>
      <c r="AJ203" s="85"/>
      <c r="AK203" s="84"/>
      <c r="AL203" s="84"/>
      <c r="AM203" s="86"/>
      <c r="AN203" s="87"/>
      <c r="AO203" s="73" t="str">
        <f t="shared" si="8"/>
        <v/>
      </c>
      <c r="AP203" s="22" t="str">
        <f t="shared" si="9"/>
        <v>-</v>
      </c>
    </row>
    <row r="204" spans="3:42" ht="16">
      <c r="D204" s="67"/>
      <c r="E204" s="67"/>
      <c r="F204" s="68"/>
      <c r="G204" s="60"/>
      <c r="H204" s="79"/>
      <c r="I204" s="69"/>
      <c r="J204" s="83"/>
      <c r="K204" s="67"/>
      <c r="M204" s="67"/>
      <c r="N204" s="67"/>
      <c r="O204" s="68"/>
      <c r="P204" s="82"/>
      <c r="Q204" s="60"/>
      <c r="R204" s="67"/>
      <c r="S204" s="67"/>
      <c r="T204" s="11"/>
      <c r="U204" s="83"/>
      <c r="AA204" s="67"/>
      <c r="AB204" s="67"/>
      <c r="AC204" s="60"/>
      <c r="AD204" s="67"/>
      <c r="AE204" s="67"/>
      <c r="AF204" s="11"/>
      <c r="AG204" s="83"/>
      <c r="AH204" s="84"/>
      <c r="AI204" s="84"/>
      <c r="AJ204" s="85"/>
      <c r="AK204" s="84"/>
      <c r="AL204" s="84"/>
      <c r="AM204" s="86"/>
      <c r="AN204" s="87"/>
      <c r="AO204" s="73" t="str">
        <f t="shared" si="8"/>
        <v/>
      </c>
      <c r="AP204" s="22" t="str">
        <f t="shared" si="9"/>
        <v>-</v>
      </c>
    </row>
    <row r="205" spans="3:42" ht="16">
      <c r="D205" s="67"/>
      <c r="E205" s="67"/>
      <c r="F205" s="68"/>
      <c r="G205" s="60"/>
      <c r="H205" s="79"/>
      <c r="I205" s="69"/>
      <c r="J205" s="83"/>
      <c r="K205" s="67"/>
      <c r="M205" s="67"/>
      <c r="N205" s="67"/>
      <c r="O205" s="68"/>
      <c r="P205" s="82"/>
      <c r="Q205" s="60"/>
      <c r="R205" s="67"/>
      <c r="S205" s="67"/>
      <c r="T205" s="11"/>
      <c r="U205" s="83"/>
      <c r="AA205" s="67"/>
      <c r="AB205" s="67"/>
      <c r="AC205" s="60"/>
      <c r="AD205" s="67"/>
      <c r="AE205" s="67"/>
      <c r="AF205" s="11"/>
      <c r="AG205" s="83"/>
      <c r="AH205" s="84"/>
      <c r="AI205" s="84"/>
      <c r="AJ205" s="85"/>
      <c r="AK205" s="84"/>
      <c r="AL205" s="84"/>
      <c r="AM205" s="86"/>
      <c r="AN205" s="87"/>
      <c r="AO205" s="73" t="str">
        <f t="shared" si="8"/>
        <v/>
      </c>
      <c r="AP205" s="22" t="str">
        <f t="shared" si="9"/>
        <v>-</v>
      </c>
    </row>
    <row r="206" spans="3:42" ht="16">
      <c r="C206" s="67"/>
      <c r="D206" s="67"/>
      <c r="E206" s="67"/>
      <c r="H206" s="79"/>
      <c r="I206" s="69"/>
      <c r="K206" s="67"/>
      <c r="R206" s="30"/>
      <c r="S206" s="56"/>
      <c r="AE206" s="53"/>
      <c r="AG206" s="59"/>
      <c r="AJ206" s="60"/>
      <c r="AL206" s="53"/>
      <c r="AO206" s="73" t="str">
        <f t="shared" si="8"/>
        <v/>
      </c>
      <c r="AP206" s="22" t="str">
        <f t="shared" si="9"/>
        <v>-</v>
      </c>
    </row>
    <row r="207" spans="3:42" ht="16">
      <c r="D207" s="67"/>
      <c r="E207" s="67"/>
      <c r="F207" s="68"/>
      <c r="G207" s="60"/>
      <c r="H207" s="79"/>
      <c r="I207" s="69"/>
      <c r="K207" s="67"/>
      <c r="Q207" s="60"/>
      <c r="R207" s="30"/>
      <c r="S207" s="56"/>
      <c r="T207" s="64"/>
      <c r="AE207" s="53"/>
      <c r="AG207" s="59"/>
      <c r="AJ207" s="60"/>
      <c r="AL207" s="53"/>
      <c r="AO207" s="73" t="str">
        <f t="shared" si="8"/>
        <v/>
      </c>
      <c r="AP207" s="22" t="str">
        <f t="shared" si="9"/>
        <v>-</v>
      </c>
    </row>
    <row r="208" spans="3:42" ht="16">
      <c r="D208" s="67"/>
      <c r="E208" s="67"/>
      <c r="F208" s="68"/>
      <c r="G208" s="60"/>
      <c r="H208" s="79"/>
      <c r="I208" s="69"/>
      <c r="K208" s="67"/>
      <c r="Q208" s="60"/>
      <c r="R208" s="30"/>
      <c r="S208" s="56"/>
      <c r="T208" s="64"/>
      <c r="AE208" s="53"/>
      <c r="AG208" s="59"/>
      <c r="AJ208" s="60"/>
      <c r="AL208" s="53"/>
      <c r="AO208" s="73" t="str">
        <f t="shared" si="8"/>
        <v/>
      </c>
      <c r="AP208" s="22" t="str">
        <f t="shared" si="9"/>
        <v>-</v>
      </c>
    </row>
    <row r="209" spans="3:42" ht="16">
      <c r="D209" s="67"/>
      <c r="E209" s="67"/>
      <c r="F209" s="68"/>
      <c r="G209" s="60"/>
      <c r="H209" s="79"/>
      <c r="I209" s="69"/>
      <c r="K209" s="67"/>
      <c r="Q209" s="60"/>
      <c r="R209" s="30"/>
      <c r="S209" s="56"/>
      <c r="T209" s="64"/>
      <c r="AE209" s="53"/>
      <c r="AG209" s="59"/>
      <c r="AJ209" s="60"/>
      <c r="AL209" s="53"/>
      <c r="AO209" s="73" t="str">
        <f t="shared" si="8"/>
        <v/>
      </c>
      <c r="AP209" s="22" t="str">
        <f t="shared" si="9"/>
        <v>-</v>
      </c>
    </row>
    <row r="210" spans="3:42" ht="16">
      <c r="D210" s="67"/>
      <c r="E210" s="67"/>
      <c r="F210" s="67"/>
      <c r="G210" s="60"/>
      <c r="H210" s="79"/>
      <c r="I210" s="69"/>
      <c r="J210" s="83"/>
      <c r="K210" s="67"/>
      <c r="M210" s="67"/>
      <c r="N210" s="67"/>
      <c r="O210" s="68"/>
      <c r="Q210" s="60"/>
      <c r="R210" s="30"/>
      <c r="S210" s="67"/>
      <c r="T210" s="11"/>
      <c r="U210" s="83"/>
      <c r="AA210" s="67"/>
      <c r="AB210" s="67"/>
      <c r="AC210" s="60"/>
      <c r="AD210" s="67"/>
      <c r="AE210" s="67"/>
      <c r="AF210" s="11"/>
      <c r="AG210" s="83"/>
      <c r="AH210" s="84"/>
      <c r="AI210" s="84"/>
      <c r="AJ210" s="85"/>
      <c r="AK210" s="84"/>
      <c r="AL210" s="84"/>
      <c r="AM210" s="86"/>
      <c r="AN210" s="87"/>
      <c r="AO210" s="73" t="str">
        <f t="shared" si="8"/>
        <v/>
      </c>
      <c r="AP210" s="22" t="str">
        <f t="shared" si="9"/>
        <v>-</v>
      </c>
    </row>
    <row r="211" spans="3:42" ht="16">
      <c r="D211" s="67"/>
      <c r="E211" s="67"/>
      <c r="F211" s="67"/>
      <c r="G211" s="60"/>
      <c r="H211" s="79"/>
      <c r="I211" s="69"/>
      <c r="J211" s="83"/>
      <c r="K211" s="67"/>
      <c r="M211" s="67"/>
      <c r="N211" s="67"/>
      <c r="O211" s="68"/>
      <c r="Q211" s="60"/>
      <c r="R211" s="30"/>
      <c r="S211" s="67"/>
      <c r="T211" s="11"/>
      <c r="U211" s="83"/>
      <c r="AA211" s="67"/>
      <c r="AB211" s="67"/>
      <c r="AC211" s="60"/>
      <c r="AD211" s="67"/>
      <c r="AE211" s="67"/>
      <c r="AF211" s="11"/>
      <c r="AG211" s="83"/>
      <c r="AH211" s="84"/>
      <c r="AI211" s="84"/>
      <c r="AJ211" s="85"/>
      <c r="AK211" s="84"/>
      <c r="AL211" s="84"/>
      <c r="AM211" s="86"/>
      <c r="AN211" s="87"/>
      <c r="AO211" s="73" t="str">
        <f t="shared" si="8"/>
        <v/>
      </c>
      <c r="AP211" s="22" t="str">
        <f t="shared" si="9"/>
        <v>-</v>
      </c>
    </row>
    <row r="212" spans="3:42" ht="16">
      <c r="D212" s="67"/>
      <c r="E212" s="67"/>
      <c r="F212" s="67"/>
      <c r="G212" s="60"/>
      <c r="H212" s="79"/>
      <c r="I212" s="69"/>
      <c r="J212" s="83"/>
      <c r="K212" s="67"/>
      <c r="M212" s="67"/>
      <c r="N212" s="67"/>
      <c r="O212" s="68"/>
      <c r="Q212" s="60"/>
      <c r="R212" s="30"/>
      <c r="S212" s="67"/>
      <c r="T212" s="11"/>
      <c r="U212" s="83"/>
      <c r="AA212" s="67"/>
      <c r="AB212" s="67"/>
      <c r="AC212" s="60"/>
      <c r="AD212" s="67"/>
      <c r="AE212" s="67"/>
      <c r="AF212" s="11"/>
      <c r="AG212" s="83"/>
      <c r="AH212" s="84"/>
      <c r="AI212" s="84"/>
      <c r="AJ212" s="85"/>
      <c r="AK212" s="84"/>
      <c r="AL212" s="84"/>
      <c r="AM212" s="86"/>
      <c r="AN212" s="87"/>
      <c r="AO212" s="73" t="str">
        <f t="shared" si="8"/>
        <v/>
      </c>
      <c r="AP212" s="22" t="str">
        <f t="shared" si="9"/>
        <v>-</v>
      </c>
    </row>
    <row r="213" spans="3:42" ht="16">
      <c r="D213" s="67"/>
      <c r="E213" s="67"/>
      <c r="F213" s="67"/>
      <c r="G213" s="60"/>
      <c r="H213" s="79"/>
      <c r="I213" s="69"/>
      <c r="J213" s="83"/>
      <c r="K213" s="67"/>
      <c r="M213" s="67"/>
      <c r="N213" s="67"/>
      <c r="O213" s="68"/>
      <c r="Q213" s="60"/>
      <c r="R213" s="30"/>
      <c r="S213" s="67"/>
      <c r="T213" s="11"/>
      <c r="U213" s="83"/>
      <c r="AA213" s="67"/>
      <c r="AB213" s="67"/>
      <c r="AC213" s="60"/>
      <c r="AD213" s="67"/>
      <c r="AE213" s="67"/>
      <c r="AF213" s="11"/>
      <c r="AG213" s="83"/>
      <c r="AH213" s="84"/>
      <c r="AI213" s="84"/>
      <c r="AJ213" s="85"/>
      <c r="AK213" s="84"/>
      <c r="AL213" s="84"/>
      <c r="AM213" s="86"/>
      <c r="AN213" s="87"/>
      <c r="AO213" s="73" t="str">
        <f t="shared" si="8"/>
        <v/>
      </c>
      <c r="AP213" s="22" t="str">
        <f t="shared" si="9"/>
        <v>-</v>
      </c>
    </row>
    <row r="214" spans="3:42" ht="16">
      <c r="D214" s="67"/>
      <c r="E214" s="67"/>
      <c r="F214" s="67"/>
      <c r="G214" s="60"/>
      <c r="H214" s="79"/>
      <c r="I214" s="69"/>
      <c r="J214" s="83"/>
      <c r="K214" s="67"/>
      <c r="M214" s="67"/>
      <c r="N214" s="67"/>
      <c r="O214" s="68"/>
      <c r="Q214" s="60"/>
      <c r="R214" s="30"/>
      <c r="S214" s="67"/>
      <c r="T214" s="11"/>
      <c r="U214" s="83"/>
      <c r="AA214" s="67"/>
      <c r="AB214" s="67"/>
      <c r="AC214" s="60"/>
      <c r="AD214" s="67"/>
      <c r="AE214" s="67"/>
      <c r="AF214" s="11"/>
      <c r="AG214" s="83"/>
      <c r="AH214" s="84"/>
      <c r="AI214" s="84"/>
      <c r="AJ214" s="85"/>
      <c r="AK214" s="84"/>
      <c r="AL214" s="84"/>
      <c r="AM214" s="86"/>
      <c r="AN214" s="87"/>
      <c r="AO214" s="73" t="str">
        <f t="shared" si="8"/>
        <v/>
      </c>
      <c r="AP214" s="22" t="str">
        <f t="shared" si="9"/>
        <v>-</v>
      </c>
    </row>
    <row r="215" spans="3:42" ht="16">
      <c r="D215" s="67"/>
      <c r="E215" s="67"/>
      <c r="F215" s="67"/>
      <c r="G215" s="60"/>
      <c r="H215" s="79"/>
      <c r="I215" s="69"/>
      <c r="J215" s="83"/>
      <c r="K215" s="67"/>
      <c r="M215" s="67"/>
      <c r="N215" s="67"/>
      <c r="O215" s="68"/>
      <c r="Q215" s="60"/>
      <c r="R215" s="30"/>
      <c r="S215" s="67"/>
      <c r="T215" s="11"/>
      <c r="U215" s="83"/>
      <c r="AA215" s="67"/>
      <c r="AB215" s="67"/>
      <c r="AC215" s="60"/>
      <c r="AD215" s="67"/>
      <c r="AE215" s="67"/>
      <c r="AF215" s="11"/>
      <c r="AG215" s="83"/>
      <c r="AH215" s="84"/>
      <c r="AI215" s="84"/>
      <c r="AJ215" s="85"/>
      <c r="AK215" s="84"/>
      <c r="AL215" s="84"/>
      <c r="AM215" s="86"/>
      <c r="AN215" s="87"/>
      <c r="AO215" s="73" t="str">
        <f t="shared" si="8"/>
        <v/>
      </c>
      <c r="AP215" s="22" t="str">
        <f t="shared" si="9"/>
        <v>-</v>
      </c>
    </row>
    <row r="216" spans="3:42" ht="16">
      <c r="D216" s="67"/>
      <c r="E216" s="67"/>
      <c r="F216" s="67"/>
      <c r="G216" s="60"/>
      <c r="H216" s="79"/>
      <c r="I216" s="69"/>
      <c r="J216" s="81"/>
      <c r="K216" s="67"/>
      <c r="M216" s="56"/>
      <c r="N216" s="56"/>
      <c r="O216" s="90"/>
      <c r="Q216" s="60"/>
      <c r="R216" s="30"/>
      <c r="S216" s="56"/>
      <c r="T216" s="92"/>
      <c r="U216" s="81"/>
      <c r="AA216" s="56"/>
      <c r="AB216" s="56"/>
      <c r="AC216" s="91"/>
      <c r="AD216" s="56"/>
      <c r="AE216" s="56"/>
      <c r="AF216" s="92"/>
      <c r="AG216" s="81"/>
      <c r="AH216" s="98"/>
      <c r="AI216" s="98"/>
      <c r="AJ216" s="99"/>
      <c r="AK216" s="98"/>
      <c r="AL216" s="98"/>
      <c r="AM216" s="100"/>
      <c r="AN216" s="101"/>
      <c r="AO216" s="73" t="str">
        <f t="shared" si="8"/>
        <v/>
      </c>
      <c r="AP216" s="22" t="str">
        <f t="shared" si="9"/>
        <v>-</v>
      </c>
    </row>
    <row r="217" spans="3:42" ht="16">
      <c r="D217" s="67"/>
      <c r="E217" s="67"/>
      <c r="F217" s="67"/>
      <c r="G217" s="60"/>
      <c r="H217" s="79"/>
      <c r="I217" s="69"/>
      <c r="J217" s="81"/>
      <c r="K217" s="67"/>
      <c r="M217" s="56"/>
      <c r="N217" s="56"/>
      <c r="O217" s="90"/>
      <c r="Q217" s="60"/>
      <c r="R217" s="30"/>
      <c r="S217" s="56"/>
      <c r="T217" s="92"/>
      <c r="U217" s="81"/>
      <c r="AA217" s="56"/>
      <c r="AB217" s="56"/>
      <c r="AC217" s="91"/>
      <c r="AD217" s="56"/>
      <c r="AE217" s="56"/>
      <c r="AF217" s="92"/>
      <c r="AG217" s="81"/>
      <c r="AH217" s="98"/>
      <c r="AI217" s="98"/>
      <c r="AJ217" s="99"/>
      <c r="AK217" s="98"/>
      <c r="AL217" s="98"/>
      <c r="AM217" s="100"/>
      <c r="AN217" s="101"/>
      <c r="AO217" s="73" t="str">
        <f t="shared" si="8"/>
        <v/>
      </c>
      <c r="AP217" s="22" t="str">
        <f t="shared" si="9"/>
        <v>-</v>
      </c>
    </row>
    <row r="218" spans="3:42" ht="16">
      <c r="D218" s="67"/>
      <c r="E218" s="67"/>
      <c r="F218" s="67"/>
      <c r="G218" s="60"/>
      <c r="H218" s="79"/>
      <c r="I218" s="69"/>
      <c r="J218" s="81"/>
      <c r="K218" s="67"/>
      <c r="M218" s="56"/>
      <c r="N218" s="56"/>
      <c r="O218" s="90"/>
      <c r="Q218" s="60"/>
      <c r="R218" s="30"/>
      <c r="S218" s="56"/>
      <c r="T218" s="92"/>
      <c r="U218" s="81"/>
      <c r="AA218" s="56"/>
      <c r="AB218" s="56"/>
      <c r="AC218" s="91"/>
      <c r="AD218" s="56"/>
      <c r="AE218" s="56"/>
      <c r="AF218" s="92"/>
      <c r="AG218" s="81"/>
      <c r="AH218" s="98"/>
      <c r="AI218" s="98"/>
      <c r="AJ218" s="99"/>
      <c r="AK218" s="98"/>
      <c r="AL218" s="98"/>
      <c r="AM218" s="100"/>
      <c r="AN218" s="101"/>
      <c r="AO218" s="73" t="str">
        <f t="shared" si="8"/>
        <v/>
      </c>
      <c r="AP218" s="22" t="str">
        <f t="shared" si="9"/>
        <v>-</v>
      </c>
    </row>
    <row r="219" spans="3:42" ht="16">
      <c r="D219" s="67"/>
      <c r="E219" s="67"/>
      <c r="F219" s="67"/>
      <c r="G219" s="60"/>
      <c r="H219" s="79"/>
      <c r="I219" s="69"/>
      <c r="J219" s="81"/>
      <c r="K219" s="67"/>
      <c r="M219" s="56"/>
      <c r="N219" s="56"/>
      <c r="O219" s="90"/>
      <c r="Q219" s="60"/>
      <c r="R219" s="30"/>
      <c r="S219" s="56"/>
      <c r="T219" s="92"/>
      <c r="U219" s="81"/>
      <c r="AA219" s="56"/>
      <c r="AB219" s="56"/>
      <c r="AC219" s="91"/>
      <c r="AD219" s="56"/>
      <c r="AE219" s="56"/>
      <c r="AF219" s="92"/>
      <c r="AG219" s="81"/>
      <c r="AH219" s="98"/>
      <c r="AI219" s="98"/>
      <c r="AJ219" s="99"/>
      <c r="AK219" s="98"/>
      <c r="AL219" s="98"/>
      <c r="AM219" s="100"/>
      <c r="AN219" s="101"/>
      <c r="AO219" s="73" t="str">
        <f t="shared" si="8"/>
        <v/>
      </c>
      <c r="AP219" s="22" t="str">
        <f t="shared" si="9"/>
        <v>-</v>
      </c>
    </row>
    <row r="220" spans="3:42" ht="16">
      <c r="D220" s="67"/>
      <c r="E220" s="67"/>
      <c r="F220" s="67"/>
      <c r="G220" s="60"/>
      <c r="H220" s="79"/>
      <c r="I220" s="69"/>
      <c r="J220" s="81"/>
      <c r="K220" s="67"/>
      <c r="M220" s="56"/>
      <c r="N220" s="56"/>
      <c r="O220" s="90"/>
      <c r="Q220" s="60"/>
      <c r="R220" s="30"/>
      <c r="S220" s="56"/>
      <c r="T220" s="92"/>
      <c r="U220" s="81"/>
      <c r="AA220" s="56"/>
      <c r="AB220" s="56"/>
      <c r="AC220" s="91"/>
      <c r="AD220" s="56"/>
      <c r="AE220" s="56"/>
      <c r="AF220" s="92"/>
      <c r="AG220" s="81"/>
      <c r="AH220" s="98"/>
      <c r="AI220" s="98"/>
      <c r="AJ220" s="99"/>
      <c r="AK220" s="98"/>
      <c r="AL220" s="98"/>
      <c r="AM220" s="100"/>
      <c r="AN220" s="101"/>
      <c r="AO220" s="73" t="str">
        <f t="shared" si="8"/>
        <v/>
      </c>
      <c r="AP220" s="22" t="str">
        <f t="shared" si="9"/>
        <v>-</v>
      </c>
    </row>
    <row r="221" spans="3:42" ht="16">
      <c r="D221" s="67"/>
      <c r="E221" s="67"/>
      <c r="F221" s="67"/>
      <c r="G221" s="60"/>
      <c r="H221" s="79"/>
      <c r="I221" s="69"/>
      <c r="J221" s="81"/>
      <c r="K221" s="67"/>
      <c r="M221" s="56"/>
      <c r="N221" s="56"/>
      <c r="O221" s="90"/>
      <c r="Q221" s="60"/>
      <c r="R221" s="30"/>
      <c r="S221" s="56"/>
      <c r="T221" s="92"/>
      <c r="U221" s="81"/>
      <c r="AA221" s="56"/>
      <c r="AB221" s="56"/>
      <c r="AC221" s="91"/>
      <c r="AD221" s="56"/>
      <c r="AE221" s="56"/>
      <c r="AF221" s="92"/>
      <c r="AG221" s="81"/>
      <c r="AH221" s="98"/>
      <c r="AI221" s="98"/>
      <c r="AJ221" s="99"/>
      <c r="AK221" s="98"/>
      <c r="AL221" s="98"/>
      <c r="AM221" s="100"/>
      <c r="AN221" s="101"/>
      <c r="AO221" s="73" t="str">
        <f t="shared" si="8"/>
        <v/>
      </c>
      <c r="AP221" s="22" t="str">
        <f t="shared" si="9"/>
        <v>-</v>
      </c>
    </row>
    <row r="222" spans="3:42" ht="16">
      <c r="D222" s="67"/>
      <c r="E222" s="67"/>
      <c r="F222" s="67"/>
      <c r="G222" s="60"/>
      <c r="H222" s="79"/>
      <c r="I222" s="69"/>
      <c r="J222" s="83"/>
      <c r="K222" s="67"/>
      <c r="M222" s="67"/>
      <c r="N222" s="67"/>
      <c r="O222" s="68"/>
      <c r="P222" s="82"/>
      <c r="Q222" s="60"/>
      <c r="R222" s="67"/>
      <c r="S222" s="67"/>
      <c r="T222" s="11"/>
      <c r="U222" s="83"/>
      <c r="AA222" s="67"/>
      <c r="AB222" s="67"/>
      <c r="AC222" s="60"/>
      <c r="AD222" s="67"/>
      <c r="AE222" s="67"/>
      <c r="AF222" s="11"/>
      <c r="AG222" s="83"/>
      <c r="AH222" s="84"/>
      <c r="AI222" s="84"/>
      <c r="AJ222" s="85"/>
      <c r="AK222" s="84"/>
      <c r="AL222" s="84"/>
      <c r="AM222" s="86"/>
      <c r="AN222" s="87"/>
      <c r="AO222" s="73" t="str">
        <f t="shared" si="8"/>
        <v/>
      </c>
      <c r="AP222" s="22" t="str">
        <f t="shared" si="9"/>
        <v>-</v>
      </c>
    </row>
    <row r="223" spans="3:42" ht="16">
      <c r="C223" s="67"/>
      <c r="D223" s="67"/>
      <c r="E223" s="67"/>
      <c r="F223" s="1"/>
      <c r="H223" s="79"/>
      <c r="I223" s="69"/>
      <c r="K223" s="67"/>
      <c r="R223" s="30"/>
      <c r="S223" s="56"/>
      <c r="T223" s="64"/>
      <c r="AE223" s="53"/>
      <c r="AG223" s="59"/>
      <c r="AJ223" s="60"/>
      <c r="AL223" s="53"/>
      <c r="AO223" s="73" t="str">
        <f t="shared" si="8"/>
        <v/>
      </c>
      <c r="AP223" s="22" t="str">
        <f t="shared" si="9"/>
        <v>-</v>
      </c>
    </row>
    <row r="224" spans="3:42" ht="16">
      <c r="C224" s="67"/>
      <c r="D224" s="67"/>
      <c r="E224" s="67"/>
      <c r="F224" s="1"/>
      <c r="H224" s="79"/>
      <c r="I224" s="69"/>
      <c r="K224" s="67"/>
      <c r="N224" s="102"/>
      <c r="R224" s="103"/>
      <c r="S224" s="56"/>
      <c r="T224" s="64"/>
      <c r="AE224" s="53"/>
      <c r="AG224" s="59"/>
      <c r="AJ224" s="60"/>
      <c r="AL224" s="53"/>
      <c r="AO224" s="73" t="str">
        <f t="shared" si="8"/>
        <v/>
      </c>
      <c r="AP224" s="22" t="str">
        <f t="shared" si="9"/>
        <v>-</v>
      </c>
    </row>
    <row r="225" spans="4:42" ht="16">
      <c r="D225" s="67"/>
      <c r="E225" s="67"/>
      <c r="F225" s="67"/>
      <c r="G225" s="60"/>
      <c r="H225" s="79"/>
      <c r="I225" s="69"/>
      <c r="J225" s="83"/>
      <c r="K225" s="67"/>
      <c r="M225" s="67"/>
      <c r="N225" s="67"/>
      <c r="O225" s="68"/>
      <c r="P225" s="82"/>
      <c r="Q225" s="60"/>
      <c r="R225" s="30"/>
      <c r="S225" s="67"/>
      <c r="T225" s="11"/>
      <c r="U225" s="83"/>
      <c r="AE225" s="53"/>
      <c r="AG225" s="59"/>
      <c r="AH225" s="84"/>
      <c r="AI225" s="84"/>
      <c r="AJ225" s="85"/>
      <c r="AK225" s="84"/>
      <c r="AL225" s="84"/>
      <c r="AM225" s="86"/>
      <c r="AN225" s="87"/>
      <c r="AO225" s="73" t="str">
        <f t="shared" si="8"/>
        <v/>
      </c>
      <c r="AP225" s="22" t="str">
        <f t="shared" si="9"/>
        <v>-</v>
      </c>
    </row>
    <row r="226" spans="4:42" ht="16">
      <c r="D226" s="67"/>
      <c r="E226" s="67"/>
      <c r="F226" s="67"/>
      <c r="G226" s="60"/>
      <c r="H226" s="79"/>
      <c r="I226" s="69"/>
      <c r="J226" s="83"/>
      <c r="K226" s="67"/>
      <c r="M226" s="67"/>
      <c r="N226" s="67"/>
      <c r="O226" s="68"/>
      <c r="P226" s="82"/>
      <c r="Q226" s="60"/>
      <c r="R226" s="30"/>
      <c r="S226" s="67"/>
      <c r="T226" s="11"/>
      <c r="U226" s="83"/>
      <c r="AE226" s="53"/>
      <c r="AG226" s="59"/>
      <c r="AH226" s="84"/>
      <c r="AI226" s="84"/>
      <c r="AJ226" s="85"/>
      <c r="AK226" s="84"/>
      <c r="AL226" s="84"/>
      <c r="AM226" s="86"/>
      <c r="AN226" s="87"/>
      <c r="AO226" s="73" t="str">
        <f t="shared" si="8"/>
        <v/>
      </c>
      <c r="AP226" s="22" t="str">
        <f t="shared" si="9"/>
        <v>-</v>
      </c>
    </row>
    <row r="227" spans="4:42" ht="16">
      <c r="D227" s="67"/>
      <c r="E227" s="67"/>
      <c r="F227" s="67"/>
      <c r="G227" s="60"/>
      <c r="H227" s="79"/>
      <c r="I227" s="69"/>
      <c r="J227" s="83"/>
      <c r="K227" s="67"/>
      <c r="M227" s="67"/>
      <c r="N227" s="67"/>
      <c r="O227" s="68"/>
      <c r="P227" s="82"/>
      <c r="Q227" s="60"/>
      <c r="R227" s="30"/>
      <c r="S227" s="67"/>
      <c r="T227" s="11"/>
      <c r="U227" s="83"/>
      <c r="AE227" s="53"/>
      <c r="AG227" s="59"/>
      <c r="AH227" s="84"/>
      <c r="AI227" s="84"/>
      <c r="AJ227" s="85"/>
      <c r="AK227" s="84"/>
      <c r="AL227" s="84"/>
      <c r="AM227" s="86"/>
      <c r="AN227" s="87"/>
      <c r="AO227" s="73" t="str">
        <f t="shared" si="8"/>
        <v/>
      </c>
      <c r="AP227" s="22" t="str">
        <f t="shared" si="9"/>
        <v>-</v>
      </c>
    </row>
    <row r="228" spans="4:42" ht="16">
      <c r="D228" s="67"/>
      <c r="E228" s="67"/>
      <c r="F228" s="67"/>
      <c r="G228" s="60"/>
      <c r="H228" s="79"/>
      <c r="I228" s="69"/>
      <c r="J228" s="83"/>
      <c r="K228" s="67"/>
      <c r="M228" s="67"/>
      <c r="N228" s="67"/>
      <c r="O228" s="68"/>
      <c r="P228" s="82"/>
      <c r="Q228" s="60"/>
      <c r="R228" s="30"/>
      <c r="S228" s="67"/>
      <c r="T228" s="11"/>
      <c r="U228" s="83"/>
      <c r="AE228" s="53"/>
      <c r="AG228" s="59"/>
      <c r="AH228" s="84"/>
      <c r="AI228" s="84"/>
      <c r="AJ228" s="85"/>
      <c r="AK228" s="84"/>
      <c r="AL228" s="84"/>
      <c r="AM228" s="86"/>
      <c r="AN228" s="87"/>
      <c r="AO228" s="73" t="str">
        <f t="shared" si="8"/>
        <v/>
      </c>
      <c r="AP228" s="22" t="str">
        <f t="shared" si="9"/>
        <v>-</v>
      </c>
    </row>
    <row r="229" spans="4:42" ht="16">
      <c r="D229" s="67"/>
      <c r="E229" s="67"/>
      <c r="F229" s="67"/>
      <c r="G229" s="60"/>
      <c r="H229" s="79"/>
      <c r="I229" s="69"/>
      <c r="J229" s="83"/>
      <c r="K229" s="67"/>
      <c r="M229" s="67"/>
      <c r="N229" s="67"/>
      <c r="O229" s="68"/>
      <c r="P229" s="82"/>
      <c r="Q229" s="60"/>
      <c r="R229" s="30"/>
      <c r="S229" s="67"/>
      <c r="T229" s="11"/>
      <c r="U229" s="83"/>
      <c r="AE229" s="53"/>
      <c r="AG229" s="59"/>
      <c r="AH229" s="84"/>
      <c r="AI229" s="84"/>
      <c r="AJ229" s="85"/>
      <c r="AK229" s="84"/>
      <c r="AL229" s="84"/>
      <c r="AM229" s="86"/>
      <c r="AN229" s="87"/>
      <c r="AO229" s="73" t="str">
        <f t="shared" si="8"/>
        <v/>
      </c>
      <c r="AP229" s="22" t="str">
        <f t="shared" si="9"/>
        <v>-</v>
      </c>
    </row>
    <row r="230" spans="4:42" ht="16">
      <c r="D230" s="67"/>
      <c r="E230" s="67"/>
      <c r="F230" s="67"/>
      <c r="G230" s="60"/>
      <c r="H230" s="79"/>
      <c r="I230" s="69"/>
      <c r="J230" s="83"/>
      <c r="K230" s="67"/>
      <c r="M230" s="67"/>
      <c r="N230" s="67"/>
      <c r="O230" s="68"/>
      <c r="P230" s="82"/>
      <c r="Q230" s="60"/>
      <c r="R230" s="30"/>
      <c r="S230" s="67"/>
      <c r="T230" s="11"/>
      <c r="U230" s="83"/>
      <c r="AE230" s="53"/>
      <c r="AG230" s="59"/>
      <c r="AH230" s="84"/>
      <c r="AI230" s="84"/>
      <c r="AJ230" s="85"/>
      <c r="AK230" s="84"/>
      <c r="AL230" s="84"/>
      <c r="AM230" s="86"/>
      <c r="AN230" s="87"/>
      <c r="AO230" s="73" t="str">
        <f t="shared" si="8"/>
        <v/>
      </c>
      <c r="AP230" s="22" t="str">
        <f t="shared" si="9"/>
        <v>-</v>
      </c>
    </row>
    <row r="231" spans="4:42" ht="16">
      <c r="D231" s="67"/>
      <c r="E231" s="67"/>
      <c r="F231" s="67"/>
      <c r="G231" s="60"/>
      <c r="H231" s="79"/>
      <c r="I231" s="69"/>
      <c r="J231" s="81"/>
      <c r="K231" s="67"/>
      <c r="M231" s="56"/>
      <c r="N231" s="56"/>
      <c r="O231" s="90"/>
      <c r="P231" s="82"/>
      <c r="Q231" s="60"/>
      <c r="R231" s="30"/>
      <c r="S231" s="56"/>
      <c r="T231" s="92"/>
      <c r="U231" s="81"/>
      <c r="AE231" s="53"/>
      <c r="AG231" s="59"/>
      <c r="AH231" s="98"/>
      <c r="AI231" s="98"/>
      <c r="AJ231" s="99"/>
      <c r="AK231" s="98"/>
      <c r="AL231" s="98"/>
      <c r="AM231" s="100"/>
      <c r="AN231" s="101"/>
      <c r="AO231" s="73" t="str">
        <f t="shared" si="8"/>
        <v/>
      </c>
      <c r="AP231" s="22" t="str">
        <f t="shared" si="9"/>
        <v>-</v>
      </c>
    </row>
    <row r="232" spans="4:42" ht="16">
      <c r="D232" s="67"/>
      <c r="E232" s="67"/>
      <c r="F232" s="67"/>
      <c r="G232" s="60"/>
      <c r="H232" s="79"/>
      <c r="I232" s="69"/>
      <c r="J232" s="81"/>
      <c r="K232" s="67"/>
      <c r="M232" s="56"/>
      <c r="N232" s="56"/>
      <c r="O232" s="90"/>
      <c r="P232" s="82"/>
      <c r="Q232" s="60"/>
      <c r="R232" s="30"/>
      <c r="S232" s="56"/>
      <c r="T232" s="92"/>
      <c r="U232" s="81"/>
      <c r="AE232" s="53"/>
      <c r="AG232" s="59"/>
      <c r="AH232" s="98"/>
      <c r="AI232" s="98"/>
      <c r="AJ232" s="99"/>
      <c r="AK232" s="98"/>
      <c r="AL232" s="98"/>
      <c r="AM232" s="100"/>
      <c r="AN232" s="101"/>
      <c r="AO232" s="73" t="str">
        <f t="shared" si="8"/>
        <v/>
      </c>
      <c r="AP232" s="22" t="str">
        <f t="shared" si="9"/>
        <v>-</v>
      </c>
    </row>
    <row r="233" spans="4:42" ht="16">
      <c r="D233" s="67"/>
      <c r="E233" s="67"/>
      <c r="F233" s="67"/>
      <c r="G233" s="60"/>
      <c r="H233" s="79"/>
      <c r="I233" s="69"/>
      <c r="J233" s="81"/>
      <c r="K233" s="67"/>
      <c r="M233" s="56"/>
      <c r="N233" s="56"/>
      <c r="O233" s="90"/>
      <c r="P233" s="82"/>
      <c r="Q233" s="60"/>
      <c r="R233" s="30"/>
      <c r="S233" s="56"/>
      <c r="T233" s="92"/>
      <c r="U233" s="81"/>
      <c r="AE233" s="53"/>
      <c r="AG233" s="59"/>
      <c r="AH233" s="98"/>
      <c r="AI233" s="98"/>
      <c r="AJ233" s="99"/>
      <c r="AK233" s="98"/>
      <c r="AL233" s="98"/>
      <c r="AM233" s="100"/>
      <c r="AN233" s="101"/>
      <c r="AO233" s="73" t="str">
        <f t="shared" si="8"/>
        <v/>
      </c>
      <c r="AP233" s="22" t="str">
        <f t="shared" si="9"/>
        <v>-</v>
      </c>
    </row>
    <row r="234" spans="4:42" ht="16">
      <c r="D234" s="67"/>
      <c r="E234" s="67"/>
      <c r="F234" s="67"/>
      <c r="G234" s="60"/>
      <c r="H234" s="79"/>
      <c r="I234" s="69"/>
      <c r="J234" s="81"/>
      <c r="K234" s="67"/>
      <c r="M234" s="56"/>
      <c r="N234" s="56"/>
      <c r="O234" s="90"/>
      <c r="P234" s="82"/>
      <c r="Q234" s="60"/>
      <c r="R234" s="30"/>
      <c r="S234" s="56"/>
      <c r="T234" s="92"/>
      <c r="U234" s="81"/>
      <c r="AE234" s="53"/>
      <c r="AG234" s="59"/>
      <c r="AH234" s="98"/>
      <c r="AI234" s="98"/>
      <c r="AJ234" s="99"/>
      <c r="AK234" s="98"/>
      <c r="AL234" s="98"/>
      <c r="AM234" s="100"/>
      <c r="AN234" s="101"/>
      <c r="AO234" s="73" t="str">
        <f t="shared" si="8"/>
        <v/>
      </c>
      <c r="AP234" s="22" t="str">
        <f t="shared" si="9"/>
        <v>-</v>
      </c>
    </row>
    <row r="235" spans="4:42" ht="16">
      <c r="D235" s="67"/>
      <c r="E235" s="67"/>
      <c r="F235" s="67"/>
      <c r="G235" s="60"/>
      <c r="H235" s="79"/>
      <c r="I235" s="69"/>
      <c r="J235" s="81"/>
      <c r="K235" s="67"/>
      <c r="M235" s="56"/>
      <c r="N235" s="56"/>
      <c r="O235" s="90"/>
      <c r="P235" s="82"/>
      <c r="Q235" s="60"/>
      <c r="R235" s="30"/>
      <c r="S235" s="56"/>
      <c r="T235" s="92"/>
      <c r="U235" s="81"/>
      <c r="AE235" s="53"/>
      <c r="AG235" s="59"/>
      <c r="AH235" s="98"/>
      <c r="AI235" s="98"/>
      <c r="AJ235" s="99"/>
      <c r="AK235" s="98"/>
      <c r="AL235" s="98"/>
      <c r="AM235" s="100"/>
      <c r="AN235" s="101"/>
      <c r="AO235" s="73" t="str">
        <f t="shared" si="8"/>
        <v/>
      </c>
      <c r="AP235" s="22" t="str">
        <f t="shared" si="9"/>
        <v>-</v>
      </c>
    </row>
    <row r="236" spans="4:42" ht="16">
      <c r="D236" s="67"/>
      <c r="E236" s="67"/>
      <c r="F236" s="67"/>
      <c r="G236" s="60"/>
      <c r="H236" s="79"/>
      <c r="I236" s="69"/>
      <c r="J236" s="81"/>
      <c r="K236" s="67"/>
      <c r="M236" s="56"/>
      <c r="N236" s="56"/>
      <c r="O236" s="90"/>
      <c r="P236" s="82"/>
      <c r="Q236" s="60"/>
      <c r="R236" s="30"/>
      <c r="S236" s="56"/>
      <c r="T236" s="92"/>
      <c r="U236" s="81"/>
      <c r="AE236" s="53"/>
      <c r="AG236" s="59"/>
      <c r="AH236" s="98"/>
      <c r="AI236" s="98"/>
      <c r="AJ236" s="99"/>
      <c r="AK236" s="98"/>
      <c r="AL236" s="98"/>
      <c r="AM236" s="100"/>
      <c r="AN236" s="101"/>
      <c r="AO236" s="73" t="str">
        <f t="shared" si="8"/>
        <v/>
      </c>
      <c r="AP236" s="22" t="str">
        <f t="shared" si="9"/>
        <v>-</v>
      </c>
    </row>
    <row r="237" spans="4:42" ht="16">
      <c r="D237" s="67"/>
      <c r="E237" s="67"/>
      <c r="F237" s="67"/>
      <c r="G237" s="60"/>
      <c r="H237" s="79"/>
      <c r="I237" s="69"/>
      <c r="J237" s="81"/>
      <c r="K237" s="67"/>
      <c r="M237" s="56"/>
      <c r="N237" s="56"/>
      <c r="O237" s="90"/>
      <c r="P237" s="82"/>
      <c r="Q237" s="60"/>
      <c r="R237" s="30"/>
      <c r="S237" s="56"/>
      <c r="T237" s="92"/>
      <c r="U237" s="81"/>
      <c r="AE237" s="53"/>
      <c r="AG237" s="59"/>
      <c r="AH237" s="98"/>
      <c r="AI237" s="98"/>
      <c r="AJ237" s="99"/>
      <c r="AK237" s="98"/>
      <c r="AL237" s="98"/>
      <c r="AM237" s="100"/>
      <c r="AN237" s="101"/>
      <c r="AO237" s="73" t="str">
        <f t="shared" si="8"/>
        <v/>
      </c>
      <c r="AP237" s="22" t="str">
        <f t="shared" si="9"/>
        <v>-</v>
      </c>
    </row>
    <row r="238" spans="4:42" ht="16">
      <c r="D238" s="67"/>
      <c r="E238" s="67"/>
      <c r="F238" s="67"/>
      <c r="G238" s="60"/>
      <c r="H238" s="79"/>
      <c r="I238" s="69"/>
      <c r="J238" s="81"/>
      <c r="K238" s="67"/>
      <c r="M238" s="56"/>
      <c r="N238" s="56"/>
      <c r="O238" s="90"/>
      <c r="P238" s="82"/>
      <c r="Q238" s="60"/>
      <c r="R238" s="30"/>
      <c r="S238" s="56"/>
      <c r="T238" s="92"/>
      <c r="U238" s="81"/>
      <c r="AE238" s="53"/>
      <c r="AG238" s="59"/>
      <c r="AH238" s="98"/>
      <c r="AI238" s="98"/>
      <c r="AJ238" s="99"/>
      <c r="AK238" s="98"/>
      <c r="AL238" s="98"/>
      <c r="AM238" s="100"/>
      <c r="AN238" s="101"/>
      <c r="AO238" s="73" t="str">
        <f t="shared" si="8"/>
        <v/>
      </c>
      <c r="AP238" s="22" t="str">
        <f t="shared" si="9"/>
        <v>-</v>
      </c>
    </row>
    <row r="239" spans="4:42" ht="16">
      <c r="D239" s="67"/>
      <c r="E239" s="67"/>
      <c r="F239" s="67"/>
      <c r="G239" s="60"/>
      <c r="H239" s="79"/>
      <c r="I239" s="69"/>
      <c r="J239" s="81"/>
      <c r="K239" s="67"/>
      <c r="M239" s="56"/>
      <c r="N239" s="56"/>
      <c r="O239" s="90"/>
      <c r="P239" s="82"/>
      <c r="Q239" s="60"/>
      <c r="R239" s="30"/>
      <c r="S239" s="56"/>
      <c r="T239" s="92"/>
      <c r="U239" s="81"/>
      <c r="AE239" s="53"/>
      <c r="AG239" s="59"/>
      <c r="AH239" s="98"/>
      <c r="AI239" s="98"/>
      <c r="AJ239" s="99"/>
      <c r="AK239" s="98"/>
      <c r="AL239" s="98"/>
      <c r="AM239" s="100"/>
      <c r="AN239" s="101"/>
      <c r="AO239" s="73" t="str">
        <f t="shared" si="8"/>
        <v/>
      </c>
      <c r="AP239" s="22" t="str">
        <f t="shared" si="9"/>
        <v>-</v>
      </c>
    </row>
    <row r="240" spans="4:42" ht="16">
      <c r="D240" s="67"/>
      <c r="E240" s="67"/>
      <c r="F240" s="67"/>
      <c r="G240" s="60"/>
      <c r="H240" s="79"/>
      <c r="I240" s="69"/>
      <c r="J240" s="81"/>
      <c r="K240" s="67"/>
      <c r="M240" s="56"/>
      <c r="N240" s="56"/>
      <c r="O240" s="90"/>
      <c r="P240" s="82"/>
      <c r="Q240" s="60"/>
      <c r="R240" s="30"/>
      <c r="S240" s="56"/>
      <c r="T240" s="92"/>
      <c r="U240" s="81"/>
      <c r="AE240" s="53"/>
      <c r="AG240" s="59"/>
      <c r="AH240" s="98"/>
      <c r="AI240" s="98"/>
      <c r="AJ240" s="99"/>
      <c r="AK240" s="98"/>
      <c r="AL240" s="98"/>
      <c r="AM240" s="100"/>
      <c r="AN240" s="101"/>
      <c r="AO240" s="73" t="str">
        <f t="shared" si="8"/>
        <v/>
      </c>
      <c r="AP240" s="22" t="str">
        <f t="shared" si="9"/>
        <v>-</v>
      </c>
    </row>
    <row r="241" spans="2:42" ht="16">
      <c r="D241" s="67"/>
      <c r="E241" s="67"/>
      <c r="F241" s="67"/>
      <c r="G241" s="60"/>
      <c r="H241" s="79"/>
      <c r="I241" s="69"/>
      <c r="J241" s="81"/>
      <c r="K241" s="67"/>
      <c r="M241" s="56"/>
      <c r="N241" s="56"/>
      <c r="O241" s="90"/>
      <c r="P241" s="82"/>
      <c r="Q241" s="60"/>
      <c r="R241" s="30"/>
      <c r="S241" s="56"/>
      <c r="T241" s="92"/>
      <c r="U241" s="81"/>
      <c r="AE241" s="53"/>
      <c r="AG241" s="59"/>
      <c r="AH241" s="98"/>
      <c r="AI241" s="98"/>
      <c r="AJ241" s="99"/>
      <c r="AK241" s="98"/>
      <c r="AL241" s="98"/>
      <c r="AM241" s="100"/>
      <c r="AN241" s="101"/>
      <c r="AO241" s="73" t="str">
        <f t="shared" si="8"/>
        <v/>
      </c>
      <c r="AP241" s="22" t="str">
        <f t="shared" si="9"/>
        <v>-</v>
      </c>
    </row>
    <row r="242" spans="2:42" ht="16">
      <c r="D242" s="67"/>
      <c r="E242" s="67"/>
      <c r="F242" s="67"/>
      <c r="G242" s="60"/>
      <c r="H242" s="79"/>
      <c r="I242" s="69"/>
      <c r="J242" s="81"/>
      <c r="K242" s="67"/>
      <c r="M242" s="56"/>
      <c r="N242" s="56"/>
      <c r="O242" s="90"/>
      <c r="P242" s="82"/>
      <c r="Q242" s="60"/>
      <c r="R242" s="30"/>
      <c r="S242" s="56"/>
      <c r="T242" s="92"/>
      <c r="U242" s="81"/>
      <c r="AE242" s="53"/>
      <c r="AG242" s="59"/>
      <c r="AH242" s="98"/>
      <c r="AI242" s="98"/>
      <c r="AJ242" s="99"/>
      <c r="AK242" s="98"/>
      <c r="AL242" s="98"/>
      <c r="AM242" s="100"/>
      <c r="AN242" s="101"/>
      <c r="AO242" s="73" t="str">
        <f t="shared" si="8"/>
        <v/>
      </c>
      <c r="AP242" s="22" t="str">
        <f t="shared" si="9"/>
        <v>-</v>
      </c>
    </row>
    <row r="243" spans="2:42" ht="16">
      <c r="B243" s="67"/>
      <c r="D243" s="67"/>
      <c r="E243" s="67"/>
      <c r="F243" s="53"/>
      <c r="H243" s="79"/>
      <c r="I243" s="69"/>
      <c r="K243" s="67"/>
      <c r="P243" s="82"/>
      <c r="R243" s="56"/>
      <c r="S243" s="56"/>
      <c r="T243" s="30"/>
      <c r="AE243" s="53"/>
      <c r="AG243" s="59"/>
      <c r="AJ243" s="60"/>
      <c r="AL243" s="53"/>
      <c r="AO243" s="73" t="str">
        <f t="shared" si="8"/>
        <v/>
      </c>
      <c r="AP243" s="22" t="str">
        <f t="shared" si="9"/>
        <v>-</v>
      </c>
    </row>
    <row r="244" spans="2:42" ht="16">
      <c r="D244" s="67"/>
      <c r="E244" s="67"/>
      <c r="F244" s="67"/>
      <c r="G244" s="60"/>
      <c r="H244" s="79"/>
      <c r="I244" s="69"/>
      <c r="J244" s="83"/>
      <c r="K244" s="67"/>
      <c r="M244" s="67"/>
      <c r="N244" s="67"/>
      <c r="O244" s="68"/>
      <c r="P244" s="82"/>
      <c r="Q244" s="60"/>
      <c r="R244" s="67"/>
      <c r="S244" s="67"/>
      <c r="T244" s="11"/>
      <c r="U244" s="83"/>
      <c r="AE244" s="53"/>
      <c r="AG244" s="59"/>
      <c r="AH244" s="84"/>
      <c r="AI244" s="84"/>
      <c r="AJ244" s="85"/>
      <c r="AK244" s="84"/>
      <c r="AL244" s="84"/>
      <c r="AM244" s="86"/>
      <c r="AN244" s="87"/>
      <c r="AO244" s="73" t="str">
        <f t="shared" si="8"/>
        <v/>
      </c>
      <c r="AP244" s="22" t="str">
        <f t="shared" si="9"/>
        <v>-</v>
      </c>
    </row>
    <row r="245" spans="2:42" ht="16">
      <c r="D245" s="67"/>
      <c r="E245" s="67"/>
      <c r="F245" s="67"/>
      <c r="G245" s="60"/>
      <c r="H245" s="79"/>
      <c r="I245" s="69"/>
      <c r="J245" s="83"/>
      <c r="K245" s="67"/>
      <c r="M245" s="67"/>
      <c r="N245" s="67"/>
      <c r="O245" s="68"/>
      <c r="P245" s="82"/>
      <c r="Q245" s="60"/>
      <c r="R245" s="67"/>
      <c r="S245" s="67"/>
      <c r="T245" s="11"/>
      <c r="U245" s="83"/>
      <c r="AE245" s="53"/>
      <c r="AG245" s="59"/>
      <c r="AH245" s="84"/>
      <c r="AI245" s="84"/>
      <c r="AJ245" s="85"/>
      <c r="AK245" s="84"/>
      <c r="AL245" s="84"/>
      <c r="AM245" s="86"/>
      <c r="AN245" s="87"/>
      <c r="AO245" s="73" t="str">
        <f t="shared" si="8"/>
        <v/>
      </c>
      <c r="AP245" s="22" t="str">
        <f t="shared" si="9"/>
        <v>-</v>
      </c>
    </row>
    <row r="246" spans="2:42" ht="16">
      <c r="D246" s="67"/>
      <c r="E246" s="67"/>
      <c r="F246" s="67"/>
      <c r="G246" s="60"/>
      <c r="H246" s="79"/>
      <c r="I246" s="69"/>
      <c r="J246" s="83"/>
      <c r="K246" s="67"/>
      <c r="M246" s="67"/>
      <c r="N246" s="67"/>
      <c r="O246" s="68"/>
      <c r="P246" s="82"/>
      <c r="Q246" s="60"/>
      <c r="R246" s="67"/>
      <c r="S246" s="67"/>
      <c r="T246" s="11"/>
      <c r="U246" s="83"/>
      <c r="AE246" s="53"/>
      <c r="AG246" s="59"/>
      <c r="AH246" s="84"/>
      <c r="AI246" s="84"/>
      <c r="AJ246" s="85"/>
      <c r="AK246" s="84"/>
      <c r="AL246" s="84"/>
      <c r="AM246" s="86"/>
      <c r="AN246" s="87"/>
      <c r="AO246" s="73" t="str">
        <f t="shared" si="8"/>
        <v/>
      </c>
      <c r="AP246" s="22" t="str">
        <f t="shared" si="9"/>
        <v>-</v>
      </c>
    </row>
    <row r="247" spans="2:42" ht="16">
      <c r="D247" s="67"/>
      <c r="E247" s="67"/>
      <c r="F247" s="67"/>
      <c r="G247" s="60"/>
      <c r="H247" s="79"/>
      <c r="I247" s="69"/>
      <c r="J247" s="83"/>
      <c r="K247" s="67"/>
      <c r="M247" s="67"/>
      <c r="N247" s="67"/>
      <c r="O247" s="68"/>
      <c r="P247" s="82"/>
      <c r="Q247" s="60"/>
      <c r="R247" s="67"/>
      <c r="S247" s="67"/>
      <c r="T247" s="11"/>
      <c r="U247" s="83"/>
      <c r="AE247" s="53"/>
      <c r="AG247" s="59"/>
      <c r="AH247" s="84"/>
      <c r="AI247" s="84"/>
      <c r="AJ247" s="85"/>
      <c r="AK247" s="84"/>
      <c r="AL247" s="84"/>
      <c r="AM247" s="86"/>
      <c r="AN247" s="87"/>
      <c r="AO247" s="73" t="str">
        <f t="shared" si="8"/>
        <v/>
      </c>
      <c r="AP247" s="22" t="str">
        <f t="shared" si="9"/>
        <v>-</v>
      </c>
    </row>
    <row r="248" spans="2:42" ht="16">
      <c r="D248" s="67"/>
      <c r="E248" s="67"/>
      <c r="F248" s="67"/>
      <c r="G248" s="60"/>
      <c r="H248" s="79"/>
      <c r="I248" s="69"/>
      <c r="J248" s="83"/>
      <c r="K248" s="67"/>
      <c r="M248" s="67"/>
      <c r="N248" s="67"/>
      <c r="O248" s="68"/>
      <c r="P248" s="82"/>
      <c r="Q248" s="60"/>
      <c r="R248" s="67"/>
      <c r="S248" s="67"/>
      <c r="T248" s="11"/>
      <c r="U248" s="83"/>
      <c r="AE248" s="53"/>
      <c r="AG248" s="59"/>
      <c r="AH248" s="84"/>
      <c r="AI248" s="84"/>
      <c r="AJ248" s="85"/>
      <c r="AK248" s="84"/>
      <c r="AL248" s="84"/>
      <c r="AM248" s="86"/>
      <c r="AN248" s="87"/>
      <c r="AO248" s="73" t="str">
        <f t="shared" si="8"/>
        <v/>
      </c>
      <c r="AP248" s="22" t="str">
        <f t="shared" si="9"/>
        <v>-</v>
      </c>
    </row>
    <row r="249" spans="2:42" ht="16">
      <c r="D249" s="67"/>
      <c r="E249" s="67"/>
      <c r="F249" s="67"/>
      <c r="H249" s="79"/>
      <c r="I249" s="69"/>
      <c r="J249" s="83"/>
      <c r="K249" s="67"/>
      <c r="L249" s="67"/>
      <c r="M249" s="67"/>
      <c r="N249" s="67"/>
      <c r="O249" s="68"/>
      <c r="P249" s="82"/>
      <c r="Q249" s="60"/>
      <c r="R249" s="67"/>
      <c r="S249" s="67"/>
      <c r="T249" s="11"/>
      <c r="U249" s="83"/>
      <c r="AE249" s="53"/>
      <c r="AG249" s="59"/>
      <c r="AH249" s="84"/>
      <c r="AI249" s="84"/>
      <c r="AJ249" s="85"/>
      <c r="AK249" s="84"/>
      <c r="AL249" s="84"/>
      <c r="AM249" s="86"/>
      <c r="AN249" s="87"/>
      <c r="AO249" s="73" t="str">
        <f t="shared" si="8"/>
        <v/>
      </c>
      <c r="AP249" s="22" t="str">
        <f t="shared" si="9"/>
        <v>-</v>
      </c>
    </row>
    <row r="250" spans="2:42" ht="16">
      <c r="D250" s="67"/>
      <c r="E250" s="67"/>
      <c r="F250" s="67"/>
      <c r="H250" s="79"/>
      <c r="I250" s="69"/>
      <c r="J250" s="83"/>
      <c r="K250" s="67"/>
      <c r="L250" s="67"/>
      <c r="M250" s="67"/>
      <c r="N250" s="67"/>
      <c r="O250" s="68"/>
      <c r="P250" s="82"/>
      <c r="Q250" s="60"/>
      <c r="R250" s="67"/>
      <c r="S250" s="67"/>
      <c r="T250" s="11"/>
      <c r="U250" s="83"/>
      <c r="AE250" s="53"/>
      <c r="AG250" s="59"/>
      <c r="AH250" s="84"/>
      <c r="AI250" s="84"/>
      <c r="AJ250" s="85"/>
      <c r="AK250" s="84"/>
      <c r="AL250" s="84"/>
      <c r="AM250" s="86"/>
      <c r="AN250" s="87"/>
      <c r="AO250" s="73" t="str">
        <f t="shared" si="8"/>
        <v/>
      </c>
      <c r="AP250" s="22" t="str">
        <f t="shared" si="9"/>
        <v>-</v>
      </c>
    </row>
    <row r="251" spans="2:42" ht="16">
      <c r="D251" s="67"/>
      <c r="E251" s="67"/>
      <c r="F251" s="67"/>
      <c r="G251" s="60"/>
      <c r="H251" s="79"/>
      <c r="I251" s="69"/>
      <c r="J251" s="83"/>
      <c r="K251" s="67"/>
      <c r="L251" s="67"/>
      <c r="M251" s="67"/>
      <c r="N251" s="67"/>
      <c r="O251" s="68"/>
      <c r="P251" s="82"/>
      <c r="Q251" s="60"/>
      <c r="R251" s="30"/>
      <c r="S251" s="67"/>
      <c r="T251" s="11"/>
      <c r="U251" s="83"/>
      <c r="AE251" s="53"/>
      <c r="AG251" s="59"/>
      <c r="AH251" s="84"/>
      <c r="AI251" s="84"/>
      <c r="AJ251" s="85"/>
      <c r="AK251" s="84"/>
      <c r="AL251" s="84"/>
      <c r="AM251" s="86"/>
      <c r="AN251" s="87"/>
      <c r="AO251" s="73" t="str">
        <f t="shared" si="8"/>
        <v/>
      </c>
      <c r="AP251" s="22" t="str">
        <f t="shared" si="9"/>
        <v>-</v>
      </c>
    </row>
    <row r="252" spans="2:42" ht="16">
      <c r="D252" s="67"/>
      <c r="E252" s="67"/>
      <c r="F252" s="67"/>
      <c r="G252" s="60"/>
      <c r="H252" s="79"/>
      <c r="I252" s="69"/>
      <c r="J252" s="83"/>
      <c r="K252" s="67"/>
      <c r="L252" s="67"/>
      <c r="M252" s="67"/>
      <c r="N252" s="67"/>
      <c r="O252" s="68"/>
      <c r="P252" s="82"/>
      <c r="Q252" s="60"/>
      <c r="R252" s="30"/>
      <c r="S252" s="67"/>
      <c r="T252" s="11"/>
      <c r="U252" s="83"/>
      <c r="AE252" s="53"/>
      <c r="AG252" s="59"/>
      <c r="AH252" s="84"/>
      <c r="AI252" s="84"/>
      <c r="AJ252" s="85"/>
      <c r="AK252" s="84"/>
      <c r="AL252" s="84"/>
      <c r="AM252" s="86"/>
      <c r="AN252" s="87"/>
      <c r="AO252" s="73" t="str">
        <f t="shared" si="8"/>
        <v/>
      </c>
      <c r="AP252" s="22" t="str">
        <f t="shared" si="9"/>
        <v>-</v>
      </c>
    </row>
    <row r="253" spans="2:42" ht="16">
      <c r="D253" s="67"/>
      <c r="E253" s="67"/>
      <c r="F253" s="67"/>
      <c r="G253" s="60"/>
      <c r="H253" s="79"/>
      <c r="I253" s="69"/>
      <c r="J253" s="83"/>
      <c r="K253" s="67"/>
      <c r="L253" s="67"/>
      <c r="M253" s="67"/>
      <c r="N253" s="67"/>
      <c r="O253" s="68"/>
      <c r="P253" s="82"/>
      <c r="Q253" s="60"/>
      <c r="R253" s="30"/>
      <c r="S253" s="67"/>
      <c r="T253" s="11"/>
      <c r="U253" s="83"/>
      <c r="AE253" s="53"/>
      <c r="AG253" s="59"/>
      <c r="AH253" s="84"/>
      <c r="AI253" s="84"/>
      <c r="AJ253" s="85"/>
      <c r="AK253" s="84"/>
      <c r="AL253" s="84"/>
      <c r="AM253" s="86"/>
      <c r="AN253" s="87"/>
      <c r="AO253" s="73" t="str">
        <f t="shared" si="8"/>
        <v/>
      </c>
      <c r="AP253" s="22" t="str">
        <f t="shared" si="9"/>
        <v>-</v>
      </c>
    </row>
    <row r="254" spans="2:42" ht="16">
      <c r="D254" s="67"/>
      <c r="E254" s="67"/>
      <c r="F254" s="67"/>
      <c r="G254" s="60"/>
      <c r="H254" s="79"/>
      <c r="I254" s="69"/>
      <c r="J254" s="83"/>
      <c r="K254" s="67"/>
      <c r="L254" s="67"/>
      <c r="M254" s="67"/>
      <c r="N254" s="67"/>
      <c r="O254" s="68"/>
      <c r="P254" s="82"/>
      <c r="Q254" s="60"/>
      <c r="R254" s="30"/>
      <c r="S254" s="67"/>
      <c r="T254" s="11"/>
      <c r="U254" s="83"/>
      <c r="AE254" s="53"/>
      <c r="AG254" s="59"/>
      <c r="AH254" s="84"/>
      <c r="AI254" s="84"/>
      <c r="AJ254" s="85"/>
      <c r="AK254" s="84"/>
      <c r="AL254" s="84"/>
      <c r="AM254" s="86"/>
      <c r="AN254" s="87"/>
      <c r="AO254" s="73" t="str">
        <f t="shared" si="8"/>
        <v/>
      </c>
      <c r="AP254" s="22" t="str">
        <f t="shared" si="9"/>
        <v>-</v>
      </c>
    </row>
    <row r="255" spans="2:42" ht="16">
      <c r="D255" s="67"/>
      <c r="E255" s="67"/>
      <c r="F255" s="67"/>
      <c r="G255" s="60"/>
      <c r="H255" s="79"/>
      <c r="I255" s="69"/>
      <c r="J255" s="83"/>
      <c r="K255" s="67"/>
      <c r="L255" s="67"/>
      <c r="M255" s="67"/>
      <c r="N255" s="67"/>
      <c r="O255" s="68"/>
      <c r="P255" s="82"/>
      <c r="Q255" s="60"/>
      <c r="R255" s="30"/>
      <c r="S255" s="67"/>
      <c r="T255" s="11"/>
      <c r="U255" s="83"/>
      <c r="AE255" s="53"/>
      <c r="AG255" s="59"/>
      <c r="AH255" s="84"/>
      <c r="AI255" s="84"/>
      <c r="AJ255" s="85"/>
      <c r="AK255" s="84"/>
      <c r="AL255" s="84"/>
      <c r="AM255" s="86"/>
      <c r="AN255" s="87"/>
      <c r="AO255" s="73" t="str">
        <f t="shared" si="8"/>
        <v/>
      </c>
      <c r="AP255" s="22" t="str">
        <f t="shared" si="9"/>
        <v>-</v>
      </c>
    </row>
    <row r="256" spans="2:42" ht="16">
      <c r="D256" s="67"/>
      <c r="E256" s="67"/>
      <c r="F256" s="67"/>
      <c r="G256" s="60"/>
      <c r="H256" s="79"/>
      <c r="I256" s="69"/>
      <c r="J256" s="83"/>
      <c r="K256" s="67"/>
      <c r="L256" s="67"/>
      <c r="M256" s="67"/>
      <c r="N256" s="67"/>
      <c r="O256" s="68"/>
      <c r="P256" s="82"/>
      <c r="Q256" s="60"/>
      <c r="R256" s="30"/>
      <c r="S256" s="67"/>
      <c r="T256" s="11"/>
      <c r="U256" s="83"/>
      <c r="AE256" s="53"/>
      <c r="AG256" s="59"/>
      <c r="AH256" s="84"/>
      <c r="AI256" s="84"/>
      <c r="AJ256" s="85"/>
      <c r="AK256" s="84"/>
      <c r="AL256" s="84"/>
      <c r="AM256" s="86"/>
      <c r="AN256" s="87"/>
      <c r="AO256" s="73" t="str">
        <f t="shared" si="8"/>
        <v/>
      </c>
      <c r="AP256" s="22" t="str">
        <f t="shared" si="9"/>
        <v>-</v>
      </c>
    </row>
    <row r="257" spans="4:42" ht="16">
      <c r="D257" s="67"/>
      <c r="E257" s="67"/>
      <c r="F257" s="67"/>
      <c r="G257" s="60"/>
      <c r="H257" s="79"/>
      <c r="I257" s="69"/>
      <c r="J257" s="83"/>
      <c r="K257" s="67"/>
      <c r="L257" s="67"/>
      <c r="M257" s="67"/>
      <c r="N257" s="67"/>
      <c r="O257" s="68"/>
      <c r="P257" s="82"/>
      <c r="Q257" s="60"/>
      <c r="R257" s="30"/>
      <c r="S257" s="67"/>
      <c r="T257" s="11"/>
      <c r="U257" s="83"/>
      <c r="AE257" s="53"/>
      <c r="AG257" s="59"/>
      <c r="AH257" s="84"/>
      <c r="AI257" s="84"/>
      <c r="AJ257" s="85"/>
      <c r="AK257" s="84"/>
      <c r="AL257" s="84"/>
      <c r="AM257" s="86"/>
      <c r="AN257" s="87"/>
      <c r="AO257" s="73" t="str">
        <f t="shared" si="8"/>
        <v/>
      </c>
      <c r="AP257" s="22" t="str">
        <f t="shared" si="9"/>
        <v>-</v>
      </c>
    </row>
    <row r="258" spans="4:42" ht="16">
      <c r="D258" s="67"/>
      <c r="E258" s="67"/>
      <c r="F258" s="67"/>
      <c r="G258" s="60"/>
      <c r="H258" s="79"/>
      <c r="I258" s="69"/>
      <c r="J258" s="81"/>
      <c r="K258" s="67"/>
      <c r="L258" s="67"/>
      <c r="M258" s="56"/>
      <c r="N258" s="56"/>
      <c r="O258" s="90"/>
      <c r="P258" s="82"/>
      <c r="Q258" s="60"/>
      <c r="R258" s="30"/>
      <c r="S258" s="56"/>
      <c r="T258" s="92"/>
      <c r="U258" s="81"/>
      <c r="AE258" s="53"/>
      <c r="AG258" s="59"/>
      <c r="AH258" s="98"/>
      <c r="AI258" s="98"/>
      <c r="AJ258" s="99"/>
      <c r="AK258" s="98"/>
      <c r="AL258" s="98"/>
      <c r="AM258" s="100"/>
      <c r="AN258" s="101"/>
      <c r="AO258" s="73" t="str">
        <f t="shared" si="8"/>
        <v/>
      </c>
      <c r="AP258" s="22" t="str">
        <f t="shared" si="9"/>
        <v>-</v>
      </c>
    </row>
    <row r="259" spans="4:42" ht="16">
      <c r="D259" s="67"/>
      <c r="E259" s="67"/>
      <c r="F259" s="67"/>
      <c r="G259" s="60"/>
      <c r="H259" s="79"/>
      <c r="I259" s="69"/>
      <c r="J259" s="81"/>
      <c r="K259" s="67"/>
      <c r="L259" s="67"/>
      <c r="M259" s="56"/>
      <c r="N259" s="56"/>
      <c r="O259" s="90"/>
      <c r="P259" s="82"/>
      <c r="Q259" s="60"/>
      <c r="R259" s="30"/>
      <c r="S259" s="56"/>
      <c r="T259" s="92"/>
      <c r="U259" s="81"/>
      <c r="AE259" s="53"/>
      <c r="AG259" s="59"/>
      <c r="AH259" s="98"/>
      <c r="AI259" s="98"/>
      <c r="AJ259" s="99"/>
      <c r="AK259" s="98"/>
      <c r="AL259" s="98"/>
      <c r="AM259" s="100"/>
      <c r="AN259" s="101"/>
      <c r="AO259" s="73" t="str">
        <f t="shared" si="8"/>
        <v/>
      </c>
      <c r="AP259" s="22" t="str">
        <f t="shared" si="9"/>
        <v>-</v>
      </c>
    </row>
    <row r="260" spans="4:42" ht="16">
      <c r="D260" s="67"/>
      <c r="E260" s="67"/>
      <c r="F260" s="67"/>
      <c r="G260" s="60"/>
      <c r="H260" s="79"/>
      <c r="I260" s="69"/>
      <c r="J260" s="81"/>
      <c r="K260" s="67"/>
      <c r="L260" s="67"/>
      <c r="M260" s="56"/>
      <c r="N260" s="56"/>
      <c r="O260" s="90"/>
      <c r="P260" s="82"/>
      <c r="Q260" s="60"/>
      <c r="R260" s="30"/>
      <c r="S260" s="56"/>
      <c r="T260" s="92"/>
      <c r="U260" s="81"/>
      <c r="AE260" s="53"/>
      <c r="AG260" s="59"/>
      <c r="AH260" s="98"/>
      <c r="AI260" s="98"/>
      <c r="AJ260" s="99"/>
      <c r="AK260" s="98"/>
      <c r="AL260" s="98"/>
      <c r="AM260" s="100"/>
      <c r="AN260" s="101"/>
      <c r="AO260" s="73" t="str">
        <f t="shared" si="8"/>
        <v/>
      </c>
      <c r="AP260" s="22" t="str">
        <f t="shared" si="9"/>
        <v>-</v>
      </c>
    </row>
    <row r="261" spans="4:42" ht="16">
      <c r="D261" s="67"/>
      <c r="E261" s="67"/>
      <c r="F261" s="67"/>
      <c r="G261" s="60"/>
      <c r="H261" s="79"/>
      <c r="I261" s="69"/>
      <c r="J261" s="81"/>
      <c r="K261" s="67"/>
      <c r="L261" s="67"/>
      <c r="M261" s="56"/>
      <c r="N261" s="56"/>
      <c r="O261" s="90"/>
      <c r="P261" s="82"/>
      <c r="Q261" s="60"/>
      <c r="R261" s="30"/>
      <c r="S261" s="56"/>
      <c r="T261" s="92"/>
      <c r="U261" s="81"/>
      <c r="AE261" s="53"/>
      <c r="AG261" s="59"/>
      <c r="AH261" s="98"/>
      <c r="AI261" s="98"/>
      <c r="AJ261" s="99"/>
      <c r="AK261" s="98"/>
      <c r="AL261" s="98"/>
      <c r="AM261" s="100"/>
      <c r="AN261" s="101"/>
      <c r="AO261" s="73" t="str">
        <f t="shared" si="8"/>
        <v/>
      </c>
      <c r="AP261" s="22" t="str">
        <f t="shared" si="9"/>
        <v>-</v>
      </c>
    </row>
    <row r="262" spans="4:42" ht="16">
      <c r="D262" s="67"/>
      <c r="E262" s="67"/>
      <c r="F262" s="67"/>
      <c r="G262" s="60"/>
      <c r="H262" s="79"/>
      <c r="I262" s="69"/>
      <c r="J262" s="81"/>
      <c r="K262" s="67"/>
      <c r="L262" s="67"/>
      <c r="M262" s="56"/>
      <c r="N262" s="56"/>
      <c r="O262" s="90"/>
      <c r="P262" s="82"/>
      <c r="Q262" s="60"/>
      <c r="R262" s="30"/>
      <c r="S262" s="56"/>
      <c r="T262" s="92"/>
      <c r="U262" s="81"/>
      <c r="AE262" s="53"/>
      <c r="AG262" s="59"/>
      <c r="AH262" s="98"/>
      <c r="AI262" s="98"/>
      <c r="AJ262" s="99"/>
      <c r="AK262" s="98"/>
      <c r="AL262" s="98"/>
      <c r="AM262" s="100"/>
      <c r="AN262" s="101"/>
      <c r="AO262" s="73" t="str">
        <f t="shared" ref="AO262:AO325" si="10">IFERROR(IF(I262="불","불합격",IF(T262="불","불합격",IF(Y262="불","불합격",IF(AF262="불","불합격",IF(AM262="불","불합격",IF(AM262="합","합격",IF(FIND("전형포기",H262,1),"전형포기",""))))))),"")</f>
        <v/>
      </c>
      <c r="AP262" s="22" t="str">
        <f t="shared" ref="AP262:AP325" si="11">IF(IF(I262="불",J262,IF(T262="불",U262,IF(Y262="불",Z262,IF(AF262="불",AG262,IF(AM262="불",AN262,AN262)))))="","-",IF(I262="불",J262,IF(T262="불",U262,IF(Y262="불",Z262,IF(AF262="불",AG262,IF(AM262="불",AN262,AN262))))))</f>
        <v>-</v>
      </c>
    </row>
    <row r="263" spans="4:42" ht="16.5" customHeight="1">
      <c r="D263" s="67"/>
      <c r="E263" s="67"/>
      <c r="F263" s="67"/>
      <c r="G263" s="60"/>
      <c r="H263" s="79"/>
      <c r="I263" s="69"/>
      <c r="J263" s="81"/>
      <c r="K263" s="67"/>
      <c r="L263" s="67"/>
      <c r="M263" s="56"/>
      <c r="N263" s="56"/>
      <c r="O263" s="90"/>
      <c r="P263" s="82"/>
      <c r="Q263" s="60"/>
      <c r="R263" s="30"/>
      <c r="S263" s="56"/>
      <c r="T263" s="92"/>
      <c r="U263" s="81"/>
      <c r="AE263" s="53"/>
      <c r="AG263" s="59"/>
      <c r="AH263" s="98"/>
      <c r="AI263" s="98"/>
      <c r="AJ263" s="99"/>
      <c r="AK263" s="98"/>
      <c r="AL263" s="98"/>
      <c r="AM263" s="100"/>
      <c r="AN263" s="101"/>
      <c r="AO263" s="73" t="str">
        <f t="shared" si="10"/>
        <v/>
      </c>
      <c r="AP263" s="22" t="str">
        <f t="shared" si="11"/>
        <v>-</v>
      </c>
    </row>
    <row r="264" spans="4:42" ht="16.5" customHeight="1">
      <c r="D264" s="67"/>
      <c r="E264" s="67"/>
      <c r="F264" s="67"/>
      <c r="G264" s="60"/>
      <c r="H264" s="79"/>
      <c r="I264" s="69"/>
      <c r="J264" s="81"/>
      <c r="K264" s="67"/>
      <c r="L264" s="67"/>
      <c r="M264" s="56"/>
      <c r="N264" s="56"/>
      <c r="O264" s="90"/>
      <c r="P264" s="82"/>
      <c r="Q264" s="60"/>
      <c r="R264" s="30"/>
      <c r="S264" s="56"/>
      <c r="T264" s="92"/>
      <c r="U264" s="81"/>
      <c r="AE264" s="53"/>
      <c r="AG264" s="59"/>
      <c r="AH264" s="98"/>
      <c r="AI264" s="98"/>
      <c r="AJ264" s="99"/>
      <c r="AK264" s="98"/>
      <c r="AL264" s="98"/>
      <c r="AM264" s="100"/>
      <c r="AN264" s="101"/>
      <c r="AO264" s="73" t="str">
        <f t="shared" si="10"/>
        <v/>
      </c>
      <c r="AP264" s="22" t="str">
        <f t="shared" si="11"/>
        <v>-</v>
      </c>
    </row>
    <row r="265" spans="4:42" ht="16">
      <c r="D265" s="67"/>
      <c r="E265" s="67"/>
      <c r="F265" s="67"/>
      <c r="G265" s="60"/>
      <c r="H265" s="79"/>
      <c r="I265" s="69"/>
      <c r="J265" s="81"/>
      <c r="K265" s="67"/>
      <c r="L265" s="67"/>
      <c r="M265" s="56"/>
      <c r="N265" s="56"/>
      <c r="O265" s="90"/>
      <c r="P265" s="82"/>
      <c r="Q265" s="60"/>
      <c r="R265" s="30"/>
      <c r="S265" s="56"/>
      <c r="T265" s="92"/>
      <c r="U265" s="81"/>
      <c r="AE265" s="53"/>
      <c r="AG265" s="59"/>
      <c r="AH265" s="98"/>
      <c r="AI265" s="98"/>
      <c r="AJ265" s="99"/>
      <c r="AK265" s="98"/>
      <c r="AL265" s="98"/>
      <c r="AM265" s="100"/>
      <c r="AN265" s="101"/>
      <c r="AO265" s="73" t="str">
        <f t="shared" si="10"/>
        <v/>
      </c>
      <c r="AP265" s="22" t="str">
        <f t="shared" si="11"/>
        <v>-</v>
      </c>
    </row>
    <row r="266" spans="4:42" ht="18" customHeight="1">
      <c r="D266" s="67"/>
      <c r="E266" s="67"/>
      <c r="F266" s="67"/>
      <c r="G266" s="60"/>
      <c r="H266" s="79"/>
      <c r="I266" s="69"/>
      <c r="J266" s="81"/>
      <c r="K266" s="67"/>
      <c r="L266" s="67"/>
      <c r="M266" s="56"/>
      <c r="N266" s="56"/>
      <c r="O266" s="90"/>
      <c r="P266" s="82"/>
      <c r="Q266" s="60"/>
      <c r="R266" s="30"/>
      <c r="S266" s="56"/>
      <c r="T266" s="92"/>
      <c r="U266" s="81"/>
      <c r="AE266" s="53"/>
      <c r="AG266" s="59"/>
      <c r="AH266" s="98"/>
      <c r="AI266" s="98"/>
      <c r="AJ266" s="99"/>
      <c r="AK266" s="98"/>
      <c r="AL266" s="98"/>
      <c r="AM266" s="100"/>
      <c r="AN266" s="101"/>
      <c r="AO266" s="73" t="str">
        <f t="shared" si="10"/>
        <v/>
      </c>
      <c r="AP266" s="22" t="str">
        <f t="shared" si="11"/>
        <v>-</v>
      </c>
    </row>
    <row r="267" spans="4:42" ht="16">
      <c r="D267" s="67"/>
      <c r="E267" s="67"/>
      <c r="F267" s="67"/>
      <c r="G267" s="60"/>
      <c r="H267" s="79"/>
      <c r="I267" s="69"/>
      <c r="J267" s="81"/>
      <c r="K267" s="67"/>
      <c r="L267" s="67"/>
      <c r="M267" s="56"/>
      <c r="N267" s="56"/>
      <c r="O267" s="90"/>
      <c r="P267" s="82"/>
      <c r="Q267" s="60"/>
      <c r="R267" s="30"/>
      <c r="S267" s="56"/>
      <c r="T267" s="92"/>
      <c r="U267" s="81"/>
      <c r="AE267" s="53"/>
      <c r="AG267" s="59"/>
      <c r="AH267" s="98"/>
      <c r="AI267" s="98"/>
      <c r="AJ267" s="99"/>
      <c r="AK267" s="98"/>
      <c r="AL267" s="98"/>
      <c r="AM267" s="100"/>
      <c r="AN267" s="101"/>
      <c r="AO267" s="73" t="str">
        <f t="shared" si="10"/>
        <v/>
      </c>
      <c r="AP267" s="22" t="str">
        <f t="shared" si="11"/>
        <v>-</v>
      </c>
    </row>
    <row r="268" spans="4:42" ht="16.5" customHeight="1">
      <c r="D268" s="67"/>
      <c r="E268" s="67"/>
      <c r="F268" s="67"/>
      <c r="G268" s="60"/>
      <c r="H268" s="79"/>
      <c r="I268" s="69"/>
      <c r="J268" s="81"/>
      <c r="K268" s="67"/>
      <c r="L268" s="67"/>
      <c r="M268" s="56"/>
      <c r="N268" s="56"/>
      <c r="O268" s="90"/>
      <c r="P268" s="82"/>
      <c r="Q268" s="60"/>
      <c r="R268" s="30"/>
      <c r="S268" s="56"/>
      <c r="T268" s="92"/>
      <c r="U268" s="81"/>
      <c r="AE268" s="53"/>
      <c r="AG268" s="59"/>
      <c r="AH268" s="98"/>
      <c r="AI268" s="98"/>
      <c r="AJ268" s="99"/>
      <c r="AK268" s="98"/>
      <c r="AL268" s="98"/>
      <c r="AM268" s="100"/>
      <c r="AN268" s="101"/>
      <c r="AO268" s="73" t="str">
        <f t="shared" si="10"/>
        <v/>
      </c>
      <c r="AP268" s="22" t="str">
        <f t="shared" si="11"/>
        <v>-</v>
      </c>
    </row>
    <row r="269" spans="4:42" ht="16.5" customHeight="1">
      <c r="D269" s="67"/>
      <c r="E269" s="67"/>
      <c r="F269" s="67"/>
      <c r="G269" s="60"/>
      <c r="H269" s="79"/>
      <c r="I269" s="69"/>
      <c r="J269" s="81"/>
      <c r="K269" s="67"/>
      <c r="L269" s="67"/>
      <c r="M269" s="56"/>
      <c r="N269" s="56"/>
      <c r="O269" s="90"/>
      <c r="P269" s="82"/>
      <c r="Q269" s="60"/>
      <c r="R269" s="30"/>
      <c r="S269" s="56"/>
      <c r="T269" s="92"/>
      <c r="U269" s="81"/>
      <c r="AE269" s="53"/>
      <c r="AG269" s="59"/>
      <c r="AH269" s="98"/>
      <c r="AI269" s="98"/>
      <c r="AJ269" s="99"/>
      <c r="AK269" s="98"/>
      <c r="AL269" s="98"/>
      <c r="AM269" s="100"/>
      <c r="AN269" s="101"/>
      <c r="AO269" s="73" t="str">
        <f t="shared" si="10"/>
        <v/>
      </c>
      <c r="AP269" s="22" t="str">
        <f t="shared" si="11"/>
        <v>-</v>
      </c>
    </row>
    <row r="270" spans="4:42" ht="16.5" customHeight="1">
      <c r="D270" s="67"/>
      <c r="E270" s="67"/>
      <c r="F270" s="67"/>
      <c r="G270" s="60"/>
      <c r="H270" s="79"/>
      <c r="I270" s="69"/>
      <c r="J270" s="83"/>
      <c r="K270" s="67"/>
      <c r="L270" s="67"/>
      <c r="M270" s="67"/>
      <c r="N270" s="67"/>
      <c r="O270" s="90"/>
      <c r="P270" s="82"/>
      <c r="Q270" s="60"/>
      <c r="R270" s="30"/>
      <c r="S270" s="56"/>
      <c r="T270" s="92"/>
      <c r="U270" s="81"/>
      <c r="AE270" s="53"/>
      <c r="AG270" s="59"/>
      <c r="AH270" s="84"/>
      <c r="AI270" s="84"/>
      <c r="AJ270" s="85"/>
      <c r="AK270" s="84"/>
      <c r="AL270" s="84"/>
      <c r="AM270" s="86"/>
      <c r="AN270" s="87"/>
      <c r="AO270" s="73" t="str">
        <f t="shared" si="10"/>
        <v/>
      </c>
      <c r="AP270" s="22" t="str">
        <f t="shared" si="11"/>
        <v>-</v>
      </c>
    </row>
    <row r="271" spans="4:42" ht="16.5" customHeight="1">
      <c r="D271" s="67"/>
      <c r="E271" s="67"/>
      <c r="F271" s="67"/>
      <c r="H271" s="79"/>
      <c r="I271" s="69"/>
      <c r="J271" s="83"/>
      <c r="K271" s="67"/>
      <c r="L271" s="67"/>
      <c r="M271" s="67"/>
      <c r="N271" s="67"/>
      <c r="O271" s="90"/>
      <c r="P271" s="82"/>
      <c r="Q271" s="60"/>
      <c r="R271" s="30"/>
      <c r="S271" s="56"/>
      <c r="T271" s="92"/>
      <c r="U271" s="81"/>
      <c r="AE271" s="53"/>
      <c r="AG271" s="59"/>
      <c r="AH271" s="84"/>
      <c r="AI271" s="84"/>
      <c r="AJ271" s="85"/>
      <c r="AK271" s="84"/>
      <c r="AL271" s="84"/>
      <c r="AM271" s="86"/>
      <c r="AN271" s="87"/>
      <c r="AO271" s="73" t="str">
        <f t="shared" si="10"/>
        <v/>
      </c>
      <c r="AP271" s="22" t="str">
        <f t="shared" si="11"/>
        <v>-</v>
      </c>
    </row>
    <row r="272" spans="4:42" ht="15.75" customHeight="1">
      <c r="D272" s="67"/>
      <c r="E272" s="67"/>
      <c r="F272" s="67"/>
      <c r="H272" s="79"/>
      <c r="I272" s="69"/>
      <c r="J272" s="83"/>
      <c r="K272" s="67"/>
      <c r="L272" s="67"/>
      <c r="M272" s="67"/>
      <c r="N272" s="67"/>
      <c r="O272" s="90"/>
      <c r="P272" s="82"/>
      <c r="Q272" s="60"/>
      <c r="R272" s="30"/>
      <c r="S272" s="56"/>
      <c r="T272" s="92"/>
      <c r="U272" s="81"/>
      <c r="AE272" s="53"/>
      <c r="AG272" s="59"/>
      <c r="AH272" s="84"/>
      <c r="AI272" s="84"/>
      <c r="AJ272" s="85"/>
      <c r="AK272" s="84"/>
      <c r="AL272" s="84"/>
      <c r="AM272" s="86"/>
      <c r="AN272" s="87"/>
      <c r="AO272" s="73" t="str">
        <f t="shared" si="10"/>
        <v/>
      </c>
      <c r="AP272" s="22" t="str">
        <f t="shared" si="11"/>
        <v>-</v>
      </c>
    </row>
    <row r="273" spans="2:42" ht="18.75" customHeight="1">
      <c r="D273" s="67"/>
      <c r="E273" s="67"/>
      <c r="F273" s="67"/>
      <c r="G273" s="60"/>
      <c r="H273" s="79"/>
      <c r="I273" s="69"/>
      <c r="J273" s="83"/>
      <c r="K273" s="67"/>
      <c r="L273" s="67"/>
      <c r="M273" s="67"/>
      <c r="N273" s="67"/>
      <c r="O273" s="90"/>
      <c r="P273" s="82"/>
      <c r="Q273" s="60"/>
      <c r="R273" s="30"/>
      <c r="S273" s="56"/>
      <c r="T273" s="92"/>
      <c r="U273" s="81"/>
      <c r="AE273" s="53"/>
      <c r="AG273" s="59"/>
      <c r="AH273" s="84"/>
      <c r="AI273" s="84"/>
      <c r="AJ273" s="85"/>
      <c r="AK273" s="84"/>
      <c r="AL273" s="84"/>
      <c r="AM273" s="86"/>
      <c r="AN273" s="87"/>
      <c r="AO273" s="73" t="str">
        <f t="shared" si="10"/>
        <v/>
      </c>
      <c r="AP273" s="22" t="str">
        <f t="shared" si="11"/>
        <v>-</v>
      </c>
    </row>
    <row r="274" spans="2:42" ht="16.5" customHeight="1">
      <c r="D274" s="67"/>
      <c r="E274" s="67"/>
      <c r="F274" s="67"/>
      <c r="G274" s="60"/>
      <c r="H274" s="79"/>
      <c r="I274" s="69"/>
      <c r="J274" s="83"/>
      <c r="K274" s="67"/>
      <c r="L274" s="67"/>
      <c r="M274" s="67"/>
      <c r="N274" s="67"/>
      <c r="O274" s="90"/>
      <c r="P274" s="82"/>
      <c r="Q274" s="60"/>
      <c r="R274" s="30"/>
      <c r="S274" s="56"/>
      <c r="T274" s="92"/>
      <c r="U274" s="81"/>
      <c r="AE274" s="53"/>
      <c r="AG274" s="59"/>
      <c r="AH274" s="84"/>
      <c r="AI274" s="84"/>
      <c r="AJ274" s="85"/>
      <c r="AK274" s="84"/>
      <c r="AL274" s="84"/>
      <c r="AM274" s="86"/>
      <c r="AN274" s="87"/>
      <c r="AO274" s="73" t="str">
        <f t="shared" si="10"/>
        <v/>
      </c>
      <c r="AP274" s="22" t="str">
        <f t="shared" si="11"/>
        <v>-</v>
      </c>
    </row>
    <row r="275" spans="2:42" ht="16.5" customHeight="1">
      <c r="D275" s="67"/>
      <c r="E275" s="67"/>
      <c r="F275" s="67"/>
      <c r="G275" s="60"/>
      <c r="H275" s="79"/>
      <c r="I275" s="69"/>
      <c r="J275" s="83"/>
      <c r="K275" s="67"/>
      <c r="L275" s="67"/>
      <c r="M275" s="67"/>
      <c r="N275" s="67"/>
      <c r="O275" s="90"/>
      <c r="P275" s="82"/>
      <c r="Q275" s="60"/>
      <c r="R275" s="30"/>
      <c r="S275" s="56"/>
      <c r="T275" s="92"/>
      <c r="U275" s="81"/>
      <c r="AE275" s="53"/>
      <c r="AG275" s="59"/>
      <c r="AH275" s="84"/>
      <c r="AI275" s="84"/>
      <c r="AJ275" s="85"/>
      <c r="AK275" s="84"/>
      <c r="AL275" s="84"/>
      <c r="AM275" s="86"/>
      <c r="AN275" s="87"/>
      <c r="AO275" s="73" t="str">
        <f t="shared" si="10"/>
        <v/>
      </c>
      <c r="AP275" s="22" t="str">
        <f t="shared" si="11"/>
        <v>-</v>
      </c>
    </row>
    <row r="276" spans="2:42" ht="16.5" customHeight="1">
      <c r="D276" s="67"/>
      <c r="E276" s="67"/>
      <c r="F276" s="67"/>
      <c r="G276" s="60"/>
      <c r="H276" s="79"/>
      <c r="I276" s="69"/>
      <c r="J276" s="83"/>
      <c r="K276" s="67"/>
      <c r="L276" s="67"/>
      <c r="M276" s="67"/>
      <c r="N276" s="67"/>
      <c r="O276" s="90"/>
      <c r="P276" s="82"/>
      <c r="Q276" s="60"/>
      <c r="R276" s="30"/>
      <c r="S276" s="56"/>
      <c r="T276" s="92"/>
      <c r="U276" s="81"/>
      <c r="AE276" s="53"/>
      <c r="AG276" s="59"/>
      <c r="AH276" s="84"/>
      <c r="AI276" s="84"/>
      <c r="AJ276" s="85"/>
      <c r="AK276" s="84"/>
      <c r="AL276" s="84"/>
      <c r="AM276" s="86"/>
      <c r="AN276" s="87"/>
      <c r="AO276" s="73" t="str">
        <f t="shared" si="10"/>
        <v/>
      </c>
      <c r="AP276" s="22" t="str">
        <f t="shared" si="11"/>
        <v>-</v>
      </c>
    </row>
    <row r="277" spans="2:42" ht="16.5" customHeight="1">
      <c r="D277" s="67"/>
      <c r="E277" s="67"/>
      <c r="F277" s="67"/>
      <c r="G277" s="60"/>
      <c r="H277" s="79"/>
      <c r="I277" s="69"/>
      <c r="J277" s="83"/>
      <c r="K277" s="67"/>
      <c r="L277" s="67"/>
      <c r="M277" s="67"/>
      <c r="N277" s="67"/>
      <c r="O277" s="90"/>
      <c r="P277" s="82"/>
      <c r="Q277" s="60"/>
      <c r="R277" s="30"/>
      <c r="S277" s="56"/>
      <c r="T277" s="92"/>
      <c r="U277" s="81"/>
      <c r="AE277" s="53"/>
      <c r="AG277" s="59"/>
      <c r="AH277" s="84"/>
      <c r="AI277" s="84"/>
      <c r="AJ277" s="85"/>
      <c r="AK277" s="84"/>
      <c r="AL277" s="84"/>
      <c r="AM277" s="86"/>
      <c r="AN277" s="87"/>
      <c r="AO277" s="73" t="str">
        <f t="shared" si="10"/>
        <v/>
      </c>
      <c r="AP277" s="22" t="str">
        <f t="shared" si="11"/>
        <v>-</v>
      </c>
    </row>
    <row r="278" spans="2:42" ht="16.5" customHeight="1">
      <c r="D278" s="67"/>
      <c r="E278" s="67"/>
      <c r="F278" s="67"/>
      <c r="G278" s="60"/>
      <c r="H278" s="79"/>
      <c r="I278" s="69"/>
      <c r="J278" s="83"/>
      <c r="K278" s="67"/>
      <c r="L278" s="67"/>
      <c r="M278" s="67"/>
      <c r="N278" s="67"/>
      <c r="O278" s="90"/>
      <c r="P278" s="82"/>
      <c r="Q278" s="60"/>
      <c r="R278" s="30"/>
      <c r="S278" s="56"/>
      <c r="T278" s="92"/>
      <c r="U278" s="81"/>
      <c r="AE278" s="53"/>
      <c r="AG278" s="59"/>
      <c r="AH278" s="84"/>
      <c r="AI278" s="84"/>
      <c r="AJ278" s="85"/>
      <c r="AK278" s="84"/>
      <c r="AL278" s="84"/>
      <c r="AM278" s="86"/>
      <c r="AN278" s="87"/>
      <c r="AO278" s="73" t="str">
        <f t="shared" si="10"/>
        <v/>
      </c>
      <c r="AP278" s="22" t="str">
        <f t="shared" si="11"/>
        <v>-</v>
      </c>
    </row>
    <row r="279" spans="2:42" ht="16.5" customHeight="1">
      <c r="D279" s="67"/>
      <c r="E279" s="67"/>
      <c r="F279" s="67"/>
      <c r="G279" s="60"/>
      <c r="H279" s="79"/>
      <c r="I279" s="69"/>
      <c r="J279" s="83"/>
      <c r="K279" s="67"/>
      <c r="L279" s="67"/>
      <c r="M279" s="67"/>
      <c r="N279" s="67"/>
      <c r="O279" s="90"/>
      <c r="P279" s="82"/>
      <c r="Q279" s="60"/>
      <c r="R279" s="30"/>
      <c r="S279" s="56"/>
      <c r="T279" s="92"/>
      <c r="U279" s="81"/>
      <c r="AE279" s="53"/>
      <c r="AG279" s="59"/>
      <c r="AH279" s="84"/>
      <c r="AI279" s="84"/>
      <c r="AJ279" s="85"/>
      <c r="AK279" s="84"/>
      <c r="AL279" s="84"/>
      <c r="AM279" s="86"/>
      <c r="AN279" s="87"/>
      <c r="AO279" s="73" t="str">
        <f t="shared" si="10"/>
        <v/>
      </c>
      <c r="AP279" s="22" t="str">
        <f t="shared" si="11"/>
        <v>-</v>
      </c>
    </row>
    <row r="280" spans="2:42" ht="16.5" customHeight="1">
      <c r="D280" s="67"/>
      <c r="E280" s="67"/>
      <c r="F280" s="67"/>
      <c r="G280" s="60"/>
      <c r="H280" s="79"/>
      <c r="I280" s="69"/>
      <c r="J280" s="83"/>
      <c r="K280" s="67"/>
      <c r="L280" s="67"/>
      <c r="M280" s="67"/>
      <c r="N280" s="67"/>
      <c r="O280" s="90"/>
      <c r="P280" s="82"/>
      <c r="Q280" s="60"/>
      <c r="R280" s="30"/>
      <c r="S280" s="56"/>
      <c r="T280" s="92"/>
      <c r="U280" s="81"/>
      <c r="AE280" s="53"/>
      <c r="AG280" s="59"/>
      <c r="AH280" s="84"/>
      <c r="AI280" s="84"/>
      <c r="AJ280" s="85"/>
      <c r="AK280" s="84"/>
      <c r="AL280" s="84"/>
      <c r="AM280" s="86"/>
      <c r="AN280" s="87"/>
      <c r="AO280" s="73" t="str">
        <f t="shared" si="10"/>
        <v/>
      </c>
      <c r="AP280" s="22" t="str">
        <f t="shared" si="11"/>
        <v>-</v>
      </c>
    </row>
    <row r="281" spans="2:42" ht="16.5" customHeight="1">
      <c r="D281" s="67"/>
      <c r="E281" s="67"/>
      <c r="F281" s="67"/>
      <c r="G281" s="60"/>
      <c r="H281" s="79"/>
      <c r="I281" s="69"/>
      <c r="J281" s="83"/>
      <c r="K281" s="67"/>
      <c r="L281" s="67"/>
      <c r="M281" s="67"/>
      <c r="N281" s="67"/>
      <c r="O281" s="90"/>
      <c r="P281" s="82"/>
      <c r="Q281" s="60"/>
      <c r="R281" s="30"/>
      <c r="S281" s="56"/>
      <c r="T281" s="92"/>
      <c r="U281" s="81"/>
      <c r="AE281" s="53"/>
      <c r="AG281" s="59"/>
      <c r="AH281" s="84"/>
      <c r="AI281" s="84"/>
      <c r="AJ281" s="85"/>
      <c r="AK281" s="84"/>
      <c r="AL281" s="84"/>
      <c r="AM281" s="86"/>
      <c r="AN281" s="87"/>
      <c r="AO281" s="73" t="str">
        <f t="shared" si="10"/>
        <v/>
      </c>
      <c r="AP281" s="22" t="str">
        <f t="shared" si="11"/>
        <v>-</v>
      </c>
    </row>
    <row r="282" spans="2:42" ht="16.5" customHeight="1">
      <c r="B282" s="67"/>
      <c r="C282" s="67"/>
      <c r="D282" s="53"/>
      <c r="E282" s="53"/>
      <c r="F282" s="53"/>
      <c r="H282" s="79"/>
      <c r="I282" s="69"/>
      <c r="K282" s="67"/>
      <c r="L282" s="67"/>
      <c r="O282" s="90"/>
      <c r="P282" s="82"/>
      <c r="Q282" s="60"/>
      <c r="R282" s="30"/>
      <c r="S282" s="56"/>
      <c r="T282" s="92"/>
      <c r="U282" s="81"/>
      <c r="AE282" s="53"/>
      <c r="AG282" s="59"/>
      <c r="AJ282" s="1"/>
      <c r="AO282" s="73" t="str">
        <f t="shared" si="10"/>
        <v/>
      </c>
      <c r="AP282" s="22" t="str">
        <f t="shared" si="11"/>
        <v>-</v>
      </c>
    </row>
    <row r="283" spans="2:42" ht="16.5" customHeight="1">
      <c r="B283" s="67"/>
      <c r="C283" s="67"/>
      <c r="D283" s="53"/>
      <c r="E283" s="53"/>
      <c r="F283" s="53"/>
      <c r="H283" s="79"/>
      <c r="I283" s="69"/>
      <c r="N283" s="102"/>
      <c r="O283" s="90"/>
      <c r="P283" s="82"/>
      <c r="Q283" s="60"/>
      <c r="R283" s="30"/>
      <c r="S283" s="56"/>
      <c r="T283" s="92"/>
      <c r="U283" s="81"/>
      <c r="AE283" s="53"/>
      <c r="AG283" s="59"/>
      <c r="AJ283" s="60"/>
      <c r="AL283" s="53"/>
      <c r="AO283" s="73" t="str">
        <f t="shared" si="10"/>
        <v/>
      </c>
      <c r="AP283" s="22" t="str">
        <f t="shared" si="11"/>
        <v>-</v>
      </c>
    </row>
    <row r="284" spans="2:42" ht="16.5" customHeight="1">
      <c r="D284" s="67"/>
      <c r="E284" s="67"/>
      <c r="F284" s="67"/>
      <c r="G284" s="60"/>
      <c r="H284" s="79"/>
      <c r="I284" s="69"/>
      <c r="J284" s="83"/>
      <c r="K284" s="67"/>
      <c r="L284" s="67"/>
      <c r="M284" s="67"/>
      <c r="N284" s="67"/>
      <c r="O284" s="90"/>
      <c r="P284" s="82"/>
      <c r="Q284" s="60"/>
      <c r="R284" s="30"/>
      <c r="S284" s="56"/>
      <c r="T284" s="92"/>
      <c r="U284" s="81"/>
      <c r="AE284" s="53"/>
      <c r="AG284" s="59"/>
      <c r="AH284" s="84"/>
      <c r="AI284" s="84"/>
      <c r="AJ284" s="85"/>
      <c r="AK284" s="84"/>
      <c r="AL284" s="84"/>
      <c r="AM284" s="86"/>
      <c r="AN284" s="87"/>
      <c r="AO284" s="73" t="str">
        <f t="shared" si="10"/>
        <v/>
      </c>
      <c r="AP284" s="22" t="str">
        <f t="shared" si="11"/>
        <v>-</v>
      </c>
    </row>
    <row r="285" spans="2:42" ht="16.5" customHeight="1">
      <c r="C285" s="67"/>
      <c r="D285" s="53"/>
      <c r="E285" s="53"/>
      <c r="F285" s="1"/>
      <c r="H285" s="79"/>
      <c r="I285" s="69"/>
      <c r="O285" s="90"/>
      <c r="P285" s="82"/>
      <c r="Q285" s="60"/>
      <c r="R285" s="30"/>
      <c r="S285" s="56"/>
      <c r="T285" s="92"/>
      <c r="U285" s="81"/>
      <c r="AE285" s="53"/>
      <c r="AG285" s="59"/>
      <c r="AJ285" s="1"/>
      <c r="AO285" s="73" t="str">
        <f t="shared" si="10"/>
        <v/>
      </c>
      <c r="AP285" s="22" t="str">
        <f t="shared" si="11"/>
        <v>-</v>
      </c>
    </row>
    <row r="286" spans="2:42" ht="16.5" customHeight="1">
      <c r="D286" s="67"/>
      <c r="E286" s="67"/>
      <c r="F286" s="67"/>
      <c r="G286" s="60"/>
      <c r="H286" s="79"/>
      <c r="I286" s="69"/>
      <c r="J286" s="83"/>
      <c r="K286" s="67"/>
      <c r="L286" s="67"/>
      <c r="M286" s="67"/>
      <c r="N286" s="67"/>
      <c r="O286" s="90"/>
      <c r="P286" s="82"/>
      <c r="Q286" s="60"/>
      <c r="R286" s="30"/>
      <c r="S286" s="56"/>
      <c r="T286" s="92"/>
      <c r="U286" s="81"/>
      <c r="AE286" s="53"/>
      <c r="AG286" s="59"/>
      <c r="AH286" s="84"/>
      <c r="AI286" s="84"/>
      <c r="AJ286" s="85"/>
      <c r="AK286" s="84"/>
      <c r="AL286" s="84"/>
      <c r="AM286" s="86"/>
      <c r="AN286" s="87"/>
      <c r="AO286" s="73" t="str">
        <f t="shared" si="10"/>
        <v/>
      </c>
      <c r="AP286" s="22" t="str">
        <f t="shared" si="11"/>
        <v>-</v>
      </c>
    </row>
    <row r="287" spans="2:42" ht="16">
      <c r="C287" s="67"/>
      <c r="D287" s="53"/>
      <c r="E287" s="53"/>
      <c r="F287" s="1"/>
      <c r="H287" s="79"/>
      <c r="I287" s="69"/>
      <c r="J287" s="22"/>
      <c r="O287" s="90"/>
      <c r="P287" s="82"/>
      <c r="Q287" s="60"/>
      <c r="R287" s="30"/>
      <c r="S287" s="56"/>
      <c r="T287" s="92"/>
      <c r="U287" s="81"/>
      <c r="AE287" s="53"/>
      <c r="AG287" s="59"/>
      <c r="AJ287" s="1"/>
      <c r="AO287" s="73" t="str">
        <f t="shared" si="10"/>
        <v/>
      </c>
      <c r="AP287" s="22" t="str">
        <f t="shared" si="11"/>
        <v>-</v>
      </c>
    </row>
    <row r="288" spans="2:42" ht="16">
      <c r="D288" s="67"/>
      <c r="E288" s="67"/>
      <c r="F288" s="67"/>
      <c r="G288" s="60"/>
      <c r="H288" s="79"/>
      <c r="I288" s="69"/>
      <c r="J288" s="83"/>
      <c r="K288" s="67"/>
      <c r="L288" s="67"/>
      <c r="M288" s="67"/>
      <c r="N288" s="67"/>
      <c r="O288" s="90"/>
      <c r="P288" s="82"/>
      <c r="Q288" s="60"/>
      <c r="R288" s="30"/>
      <c r="S288" s="56"/>
      <c r="T288" s="92"/>
      <c r="U288" s="81"/>
      <c r="AE288" s="53"/>
      <c r="AG288" s="59"/>
      <c r="AH288" s="84"/>
      <c r="AI288" s="84"/>
      <c r="AJ288" s="85"/>
      <c r="AK288" s="84"/>
      <c r="AL288" s="84"/>
      <c r="AM288" s="86"/>
      <c r="AN288" s="87"/>
      <c r="AO288" s="73" t="str">
        <f t="shared" si="10"/>
        <v/>
      </c>
      <c r="AP288" s="22" t="str">
        <f t="shared" si="11"/>
        <v>-</v>
      </c>
    </row>
    <row r="289" spans="2:42" ht="16">
      <c r="D289" s="67"/>
      <c r="E289" s="67"/>
      <c r="F289" s="67"/>
      <c r="G289" s="60"/>
      <c r="H289" s="79"/>
      <c r="I289" s="69"/>
      <c r="J289" s="83"/>
      <c r="K289" s="67"/>
      <c r="L289" s="67"/>
      <c r="M289" s="67"/>
      <c r="N289" s="67"/>
      <c r="O289" s="90"/>
      <c r="P289" s="82"/>
      <c r="Q289" s="60"/>
      <c r="R289" s="30"/>
      <c r="S289" s="56"/>
      <c r="T289" s="92"/>
      <c r="U289" s="81"/>
      <c r="AE289" s="53"/>
      <c r="AG289" s="59"/>
      <c r="AH289" s="84"/>
      <c r="AI289" s="84"/>
      <c r="AJ289" s="85"/>
      <c r="AK289" s="84"/>
      <c r="AL289" s="84"/>
      <c r="AM289" s="86"/>
      <c r="AN289" s="87"/>
      <c r="AO289" s="73" t="str">
        <f t="shared" si="10"/>
        <v/>
      </c>
      <c r="AP289" s="22" t="str">
        <f t="shared" si="11"/>
        <v>-</v>
      </c>
    </row>
    <row r="290" spans="2:42" ht="16.5" customHeight="1">
      <c r="F290" s="67"/>
      <c r="H290" s="79"/>
      <c r="I290" s="69"/>
      <c r="K290" s="67"/>
      <c r="L290" s="67"/>
      <c r="M290" s="67"/>
      <c r="N290" s="67"/>
      <c r="O290" s="90"/>
      <c r="P290" s="82"/>
      <c r="Q290" s="60"/>
      <c r="R290" s="30"/>
      <c r="S290" s="56"/>
      <c r="T290" s="92"/>
      <c r="U290" s="81"/>
      <c r="AE290" s="53"/>
      <c r="AG290" s="59"/>
      <c r="AJ290" s="60"/>
      <c r="AL290" s="53"/>
      <c r="AO290" s="73" t="str">
        <f t="shared" si="10"/>
        <v/>
      </c>
      <c r="AP290" s="22" t="str">
        <f t="shared" si="11"/>
        <v>-</v>
      </c>
    </row>
    <row r="291" spans="2:42" ht="16">
      <c r="B291" s="67"/>
      <c r="C291" s="67"/>
      <c r="D291" s="67"/>
      <c r="E291" s="67"/>
      <c r="F291" s="1"/>
      <c r="H291" s="79"/>
      <c r="I291" s="69"/>
      <c r="K291" s="67"/>
      <c r="L291" s="67"/>
      <c r="O291" s="90"/>
      <c r="P291" s="82"/>
      <c r="Q291" s="60"/>
      <c r="R291" s="30"/>
      <c r="S291" s="56"/>
      <c r="T291" s="92"/>
      <c r="U291" s="81"/>
      <c r="AE291" s="53"/>
      <c r="AG291" s="59"/>
      <c r="AJ291" s="60"/>
      <c r="AL291" s="53"/>
      <c r="AO291" s="73" t="str">
        <f t="shared" si="10"/>
        <v/>
      </c>
      <c r="AP291" s="22" t="str">
        <f t="shared" si="11"/>
        <v>-</v>
      </c>
    </row>
    <row r="292" spans="2:42" ht="16.5" customHeight="1">
      <c r="B292" s="67"/>
      <c r="C292" s="67"/>
      <c r="D292" s="67"/>
      <c r="E292" s="67"/>
      <c r="F292" s="67"/>
      <c r="H292" s="79"/>
      <c r="I292" s="69"/>
      <c r="K292" s="67"/>
      <c r="L292" s="67"/>
      <c r="O292" s="90"/>
      <c r="P292" s="82"/>
      <c r="Q292" s="60"/>
      <c r="R292" s="30"/>
      <c r="S292" s="56"/>
      <c r="T292" s="92"/>
      <c r="U292" s="81"/>
      <c r="AE292" s="53"/>
      <c r="AG292" s="59"/>
      <c r="AJ292" s="60"/>
      <c r="AL292" s="104"/>
      <c r="AO292" s="73" t="str">
        <f t="shared" si="10"/>
        <v/>
      </c>
      <c r="AP292" s="22" t="str">
        <f t="shared" si="11"/>
        <v>-</v>
      </c>
    </row>
    <row r="293" spans="2:42" ht="16.5" customHeight="1">
      <c r="B293" s="67"/>
      <c r="C293" s="67"/>
      <c r="D293" s="53"/>
      <c r="E293" s="53"/>
      <c r="F293" s="1"/>
      <c r="H293" s="79"/>
      <c r="I293" s="69"/>
      <c r="K293" s="67"/>
      <c r="O293" s="90"/>
      <c r="P293" s="82"/>
      <c r="Q293" s="60"/>
      <c r="R293" s="30"/>
      <c r="S293" s="56"/>
      <c r="T293" s="92"/>
      <c r="U293" s="81"/>
      <c r="AE293" s="53"/>
      <c r="AG293" s="59"/>
      <c r="AJ293" s="60"/>
      <c r="AL293" s="53"/>
      <c r="AO293" s="73" t="str">
        <f t="shared" si="10"/>
        <v/>
      </c>
      <c r="AP293" s="22" t="str">
        <f t="shared" si="11"/>
        <v>-</v>
      </c>
    </row>
    <row r="294" spans="2:42" ht="16.5" customHeight="1">
      <c r="E294" s="53"/>
      <c r="F294" s="67"/>
      <c r="H294" s="79"/>
      <c r="I294" s="69"/>
      <c r="M294" s="67"/>
      <c r="N294" s="67"/>
      <c r="O294" s="90"/>
      <c r="P294" s="82"/>
      <c r="Q294" s="60"/>
      <c r="R294" s="30"/>
      <c r="S294" s="56"/>
      <c r="T294" s="92"/>
      <c r="U294" s="81"/>
      <c r="AE294" s="53"/>
      <c r="AG294" s="59"/>
      <c r="AH294" s="67"/>
      <c r="AI294" s="67"/>
      <c r="AJ294" s="60"/>
      <c r="AK294" s="67"/>
      <c r="AL294" s="67"/>
      <c r="AM294" s="11"/>
      <c r="AN294" s="83"/>
      <c r="AO294" s="73" t="str">
        <f t="shared" si="10"/>
        <v/>
      </c>
      <c r="AP294" s="22" t="str">
        <f t="shared" si="11"/>
        <v>-</v>
      </c>
    </row>
    <row r="295" spans="2:42" ht="16.5" customHeight="1">
      <c r="E295" s="53"/>
      <c r="F295" s="67"/>
      <c r="G295" s="60"/>
      <c r="H295" s="79"/>
      <c r="I295" s="69"/>
      <c r="M295" s="67"/>
      <c r="N295" s="67"/>
      <c r="O295" s="90"/>
      <c r="P295" s="82"/>
      <c r="Q295" s="60"/>
      <c r="R295" s="30"/>
      <c r="S295" s="56"/>
      <c r="T295" s="92"/>
      <c r="U295" s="81"/>
      <c r="AE295" s="53"/>
      <c r="AG295" s="59"/>
      <c r="AH295" s="84"/>
      <c r="AI295" s="84"/>
      <c r="AJ295" s="85"/>
      <c r="AK295" s="84"/>
      <c r="AL295" s="84"/>
      <c r="AM295" s="86"/>
      <c r="AN295" s="87"/>
      <c r="AO295" s="73" t="str">
        <f t="shared" si="10"/>
        <v/>
      </c>
      <c r="AP295" s="22" t="str">
        <f t="shared" si="11"/>
        <v>-</v>
      </c>
    </row>
    <row r="296" spans="2:42" ht="16.5" customHeight="1">
      <c r="E296" s="53"/>
      <c r="F296" s="1"/>
      <c r="H296" s="79"/>
      <c r="I296" s="69"/>
      <c r="K296" s="67"/>
      <c r="O296" s="90"/>
      <c r="P296" s="82"/>
      <c r="Q296" s="60"/>
      <c r="R296" s="30"/>
      <c r="S296" s="56"/>
      <c r="T296" s="92"/>
      <c r="U296" s="81"/>
      <c r="AE296" s="53"/>
      <c r="AG296" s="59"/>
      <c r="AJ296" s="1"/>
      <c r="AO296" s="73" t="str">
        <f t="shared" si="10"/>
        <v/>
      </c>
      <c r="AP296" s="22" t="str">
        <f t="shared" si="11"/>
        <v>-</v>
      </c>
    </row>
    <row r="297" spans="2:42" ht="16.5" customHeight="1">
      <c r="B297" s="67"/>
      <c r="C297" s="67"/>
      <c r="D297" s="67"/>
      <c r="E297" s="67"/>
      <c r="F297" s="53"/>
      <c r="H297" s="79"/>
      <c r="I297" s="69"/>
      <c r="K297" s="67"/>
      <c r="O297" s="90"/>
      <c r="P297" s="82"/>
      <c r="Q297" s="60"/>
      <c r="R297" s="30"/>
      <c r="S297" s="56"/>
      <c r="T297" s="92"/>
      <c r="U297" s="81"/>
      <c r="AE297" s="53"/>
      <c r="AG297" s="59"/>
      <c r="AJ297" s="1"/>
      <c r="AO297" s="73" t="str">
        <f t="shared" si="10"/>
        <v/>
      </c>
      <c r="AP297" s="22" t="str">
        <f t="shared" si="11"/>
        <v>-</v>
      </c>
    </row>
    <row r="298" spans="2:42" ht="16.5" customHeight="1">
      <c r="B298" s="67"/>
      <c r="C298" s="67"/>
      <c r="D298" s="67"/>
      <c r="E298" s="67"/>
      <c r="F298" s="1"/>
      <c r="H298" s="79"/>
      <c r="I298" s="69"/>
      <c r="K298" s="67"/>
      <c r="O298" s="90"/>
      <c r="P298" s="82"/>
      <c r="Q298" s="60"/>
      <c r="R298" s="30"/>
      <c r="S298" s="56"/>
      <c r="T298" s="92"/>
      <c r="U298" s="81"/>
      <c r="AE298" s="53"/>
      <c r="AG298" s="59"/>
      <c r="AJ298" s="1"/>
      <c r="AO298" s="73" t="str">
        <f t="shared" si="10"/>
        <v/>
      </c>
      <c r="AP298" s="22" t="str">
        <f t="shared" si="11"/>
        <v>-</v>
      </c>
    </row>
    <row r="299" spans="2:42" ht="16.5" customHeight="1">
      <c r="B299" s="67"/>
      <c r="C299" s="67"/>
      <c r="D299" s="53"/>
      <c r="E299" s="53"/>
      <c r="F299" s="68"/>
      <c r="H299" s="79"/>
      <c r="I299" s="69"/>
      <c r="K299" s="67"/>
      <c r="L299" s="67"/>
      <c r="M299" s="67"/>
      <c r="N299" s="67"/>
      <c r="O299" s="90"/>
      <c r="P299" s="82"/>
      <c r="Q299" s="60"/>
      <c r="R299" s="30"/>
      <c r="S299" s="56"/>
      <c r="T299" s="92"/>
      <c r="U299" s="81"/>
      <c r="AE299" s="53"/>
      <c r="AG299" s="59"/>
      <c r="AJ299" s="60"/>
      <c r="AL299" s="53"/>
      <c r="AO299" s="73" t="str">
        <f t="shared" si="10"/>
        <v/>
      </c>
      <c r="AP299" s="22" t="str">
        <f t="shared" si="11"/>
        <v>-</v>
      </c>
    </row>
    <row r="300" spans="2:42" ht="16.5" customHeight="1">
      <c r="B300" s="67"/>
      <c r="C300" s="67"/>
      <c r="D300" s="53"/>
      <c r="E300" s="53"/>
      <c r="F300" s="93"/>
      <c r="H300" s="79"/>
      <c r="I300" s="69"/>
      <c r="K300" s="67"/>
      <c r="O300" s="90"/>
      <c r="P300" s="82"/>
      <c r="Q300" s="60"/>
      <c r="R300" s="30"/>
      <c r="S300" s="56"/>
      <c r="T300" s="92"/>
      <c r="U300" s="81"/>
      <c r="AE300" s="53"/>
      <c r="AG300" s="59"/>
      <c r="AJ300" s="1"/>
      <c r="AO300" s="73" t="str">
        <f t="shared" si="10"/>
        <v/>
      </c>
      <c r="AP300" s="22" t="str">
        <f t="shared" si="11"/>
        <v>-</v>
      </c>
    </row>
    <row r="301" spans="2:42" ht="16.5" customHeight="1">
      <c r="B301" s="67"/>
      <c r="C301" s="67"/>
      <c r="D301" s="67"/>
      <c r="E301" s="67"/>
      <c r="F301" s="68"/>
      <c r="H301" s="79"/>
      <c r="I301" s="69"/>
      <c r="K301" s="67"/>
      <c r="L301" s="67"/>
      <c r="M301" s="56"/>
      <c r="N301" s="56"/>
      <c r="O301" s="90"/>
      <c r="P301" s="82"/>
      <c r="Q301" s="60"/>
      <c r="R301" s="30"/>
      <c r="S301" s="56"/>
      <c r="T301" s="92"/>
      <c r="U301" s="81"/>
      <c r="AE301" s="53"/>
      <c r="AG301" s="59"/>
      <c r="AH301" s="56"/>
      <c r="AI301" s="56"/>
      <c r="AJ301" s="91"/>
      <c r="AK301" s="56"/>
      <c r="AL301" s="56"/>
      <c r="AM301" s="92"/>
      <c r="AN301" s="81"/>
      <c r="AO301" s="73" t="str">
        <f t="shared" si="10"/>
        <v/>
      </c>
      <c r="AP301" s="22" t="str">
        <f t="shared" si="11"/>
        <v>-</v>
      </c>
    </row>
    <row r="302" spans="2:42" ht="16.5" customHeight="1">
      <c r="B302" s="67"/>
      <c r="C302" s="67"/>
      <c r="D302" s="53"/>
      <c r="E302" s="53"/>
      <c r="F302" s="68"/>
      <c r="H302" s="79"/>
      <c r="I302" s="69"/>
      <c r="K302" s="67"/>
      <c r="L302" s="67"/>
      <c r="M302" s="67"/>
      <c r="N302" s="67"/>
      <c r="O302" s="90"/>
      <c r="P302" s="82"/>
      <c r="Q302" s="60"/>
      <c r="R302" s="30"/>
      <c r="S302" s="56"/>
      <c r="T302" s="92"/>
      <c r="U302" s="81"/>
      <c r="AE302" s="53"/>
      <c r="AG302" s="59"/>
      <c r="AJ302" s="60"/>
      <c r="AL302" s="53"/>
      <c r="AO302" s="73" t="str">
        <f t="shared" si="10"/>
        <v/>
      </c>
      <c r="AP302" s="22" t="str">
        <f t="shared" si="11"/>
        <v>-</v>
      </c>
    </row>
    <row r="303" spans="2:42" ht="16.5" customHeight="1">
      <c r="E303" s="53"/>
      <c r="H303" s="79"/>
      <c r="I303" s="69"/>
      <c r="O303" s="90"/>
      <c r="P303" s="82"/>
      <c r="Q303" s="60"/>
      <c r="R303" s="30"/>
      <c r="S303" s="56"/>
      <c r="T303" s="92"/>
      <c r="U303" s="81"/>
      <c r="AE303" s="53"/>
      <c r="AG303" s="59"/>
      <c r="AJ303" s="1"/>
      <c r="AO303" s="73" t="str">
        <f t="shared" si="10"/>
        <v/>
      </c>
      <c r="AP303" s="22" t="str">
        <f t="shared" si="11"/>
        <v>-</v>
      </c>
    </row>
    <row r="304" spans="2:42" ht="16.5" customHeight="1">
      <c r="E304" s="53"/>
      <c r="F304" s="93"/>
      <c r="H304" s="79"/>
      <c r="I304" s="69"/>
      <c r="J304" s="83"/>
      <c r="K304" s="67"/>
      <c r="M304" s="53"/>
      <c r="O304" s="90"/>
      <c r="P304" s="82"/>
      <c r="Q304" s="60"/>
      <c r="R304" s="30"/>
      <c r="S304" s="56"/>
      <c r="T304" s="92"/>
      <c r="U304" s="81"/>
      <c r="AE304" s="53"/>
      <c r="AG304" s="59"/>
      <c r="AJ304" s="60"/>
      <c r="AL304" s="53"/>
      <c r="AO304" s="73" t="str">
        <f t="shared" si="10"/>
        <v/>
      </c>
      <c r="AP304" s="22" t="str">
        <f t="shared" si="11"/>
        <v>-</v>
      </c>
    </row>
    <row r="305" spans="2:42" ht="16.5" customHeight="1">
      <c r="E305" s="53"/>
      <c r="F305" s="93"/>
      <c r="H305" s="79"/>
      <c r="I305" s="69"/>
      <c r="J305" s="83"/>
      <c r="K305" s="67"/>
      <c r="O305" s="90"/>
      <c r="P305" s="82"/>
      <c r="Q305" s="60"/>
      <c r="R305" s="30"/>
      <c r="S305" s="56"/>
      <c r="T305" s="92"/>
      <c r="U305" s="81"/>
      <c r="AE305" s="53"/>
      <c r="AG305" s="59"/>
      <c r="AJ305" s="1"/>
      <c r="AO305" s="73" t="str">
        <f t="shared" si="10"/>
        <v/>
      </c>
      <c r="AP305" s="22" t="str">
        <f t="shared" si="11"/>
        <v>-</v>
      </c>
    </row>
    <row r="306" spans="2:42" ht="16.5" customHeight="1">
      <c r="C306" s="67"/>
      <c r="D306" s="53"/>
      <c r="E306" s="53"/>
      <c r="F306" s="93"/>
      <c r="H306" s="79"/>
      <c r="I306" s="69"/>
      <c r="K306" s="67"/>
      <c r="L306" s="67"/>
      <c r="M306" s="53"/>
      <c r="O306" s="90"/>
      <c r="P306" s="82"/>
      <c r="Q306" s="60"/>
      <c r="R306" s="30"/>
      <c r="S306" s="56"/>
      <c r="T306" s="92"/>
      <c r="U306" s="81"/>
      <c r="AE306" s="53"/>
      <c r="AG306" s="59"/>
      <c r="AJ306" s="60"/>
      <c r="AL306" s="53"/>
      <c r="AO306" s="73" t="str">
        <f t="shared" si="10"/>
        <v/>
      </c>
      <c r="AP306" s="22" t="str">
        <f t="shared" si="11"/>
        <v>-</v>
      </c>
    </row>
    <row r="307" spans="2:42" ht="16.5" customHeight="1">
      <c r="E307" s="53"/>
      <c r="F307" s="93"/>
      <c r="H307" s="79"/>
      <c r="I307" s="69"/>
      <c r="O307" s="90"/>
      <c r="P307" s="82"/>
      <c r="Q307" s="60"/>
      <c r="R307" s="30"/>
      <c r="S307" s="56"/>
      <c r="T307" s="92"/>
      <c r="U307" s="81"/>
      <c r="AE307" s="53"/>
      <c r="AG307" s="59"/>
      <c r="AJ307" s="60"/>
      <c r="AL307" s="53"/>
      <c r="AO307" s="73" t="str">
        <f t="shared" si="10"/>
        <v/>
      </c>
      <c r="AP307" s="22" t="str">
        <f t="shared" si="11"/>
        <v>-</v>
      </c>
    </row>
    <row r="308" spans="2:42" ht="16.5" customHeight="1">
      <c r="E308" s="53"/>
      <c r="F308" s="93"/>
      <c r="H308" s="79"/>
      <c r="I308" s="69"/>
      <c r="M308" s="53"/>
      <c r="O308" s="90"/>
      <c r="P308" s="82"/>
      <c r="Q308" s="60"/>
      <c r="R308" s="30"/>
      <c r="S308" s="56"/>
      <c r="T308" s="92"/>
      <c r="U308" s="81"/>
      <c r="AE308" s="53"/>
      <c r="AG308" s="59"/>
      <c r="AJ308" s="1"/>
      <c r="AO308" s="73" t="str">
        <f t="shared" si="10"/>
        <v/>
      </c>
      <c r="AP308" s="22" t="str">
        <f t="shared" si="11"/>
        <v>-</v>
      </c>
    </row>
    <row r="309" spans="2:42" ht="16.5" customHeight="1">
      <c r="C309" s="67"/>
      <c r="E309" s="53"/>
      <c r="F309" s="68"/>
      <c r="H309" s="79"/>
      <c r="I309" s="69"/>
      <c r="K309" s="67"/>
      <c r="L309" s="67"/>
      <c r="O309" s="90"/>
      <c r="P309" s="82"/>
      <c r="Q309" s="60"/>
      <c r="R309" s="30"/>
      <c r="S309" s="56"/>
      <c r="T309" s="92"/>
      <c r="U309" s="81"/>
      <c r="AE309" s="53"/>
      <c r="AG309" s="59"/>
      <c r="AJ309" s="60"/>
      <c r="AL309" s="53"/>
      <c r="AO309" s="73" t="str">
        <f t="shared" si="10"/>
        <v/>
      </c>
      <c r="AP309" s="22" t="str">
        <f t="shared" si="11"/>
        <v>-</v>
      </c>
    </row>
    <row r="310" spans="2:42" ht="16.5" customHeight="1">
      <c r="C310" s="67"/>
      <c r="E310" s="53"/>
      <c r="F310" s="68"/>
      <c r="H310" s="79"/>
      <c r="I310" s="69"/>
      <c r="K310" s="67"/>
      <c r="L310" s="67"/>
      <c r="O310" s="90"/>
      <c r="P310" s="82"/>
      <c r="Q310" s="60"/>
      <c r="R310" s="30"/>
      <c r="S310" s="56"/>
      <c r="T310" s="92"/>
      <c r="U310" s="81"/>
      <c r="AE310" s="53"/>
      <c r="AG310" s="59"/>
      <c r="AJ310" s="60"/>
      <c r="AL310" s="53"/>
      <c r="AO310" s="73" t="str">
        <f t="shared" si="10"/>
        <v/>
      </c>
      <c r="AP310" s="22" t="str">
        <f t="shared" si="11"/>
        <v>-</v>
      </c>
    </row>
    <row r="311" spans="2:42" ht="16.5" customHeight="1">
      <c r="C311" s="67"/>
      <c r="E311" s="53"/>
      <c r="F311" s="93"/>
      <c r="H311" s="79"/>
      <c r="I311" s="69"/>
      <c r="K311" s="67"/>
      <c r="L311" s="67"/>
      <c r="O311" s="90"/>
      <c r="P311" s="82"/>
      <c r="Q311" s="60"/>
      <c r="R311" s="30"/>
      <c r="S311" s="56"/>
      <c r="T311" s="92"/>
      <c r="U311" s="81"/>
      <c r="AE311" s="53"/>
      <c r="AG311" s="59"/>
      <c r="AJ311" s="60"/>
      <c r="AL311" s="53"/>
      <c r="AO311" s="73" t="str">
        <f t="shared" si="10"/>
        <v/>
      </c>
      <c r="AP311" s="22" t="str">
        <f t="shared" si="11"/>
        <v>-</v>
      </c>
    </row>
    <row r="312" spans="2:42" ht="16.5" customHeight="1">
      <c r="E312" s="53"/>
      <c r="F312" s="93"/>
      <c r="H312" s="79"/>
      <c r="I312" s="69"/>
      <c r="J312" s="83"/>
      <c r="K312" s="67"/>
      <c r="M312" s="53"/>
      <c r="O312" s="90"/>
      <c r="P312" s="82"/>
      <c r="Q312" s="60"/>
      <c r="R312" s="30"/>
      <c r="S312" s="56"/>
      <c r="T312" s="92"/>
      <c r="U312" s="81"/>
      <c r="AE312" s="53"/>
      <c r="AG312" s="59"/>
      <c r="AJ312" s="1"/>
      <c r="AO312" s="73" t="str">
        <f t="shared" si="10"/>
        <v/>
      </c>
      <c r="AP312" s="22" t="str">
        <f t="shared" si="11"/>
        <v>-</v>
      </c>
    </row>
    <row r="313" spans="2:42" ht="16.5" customHeight="1">
      <c r="C313" s="67"/>
      <c r="E313" s="53"/>
      <c r="F313" s="68"/>
      <c r="H313" s="79"/>
      <c r="I313" s="69"/>
      <c r="K313" s="67"/>
      <c r="L313" s="67"/>
      <c r="O313" s="90"/>
      <c r="P313" s="82"/>
      <c r="Q313" s="60"/>
      <c r="R313" s="30"/>
      <c r="S313" s="56"/>
      <c r="T313" s="92"/>
      <c r="U313" s="81"/>
      <c r="AE313" s="53"/>
      <c r="AG313" s="59"/>
      <c r="AJ313" s="60"/>
      <c r="AL313" s="53"/>
      <c r="AO313" s="73" t="str">
        <f t="shared" si="10"/>
        <v/>
      </c>
      <c r="AP313" s="22" t="str">
        <f t="shared" si="11"/>
        <v>-</v>
      </c>
    </row>
    <row r="314" spans="2:42" ht="16.5" customHeight="1">
      <c r="E314" s="53"/>
      <c r="H314" s="79"/>
      <c r="I314" s="69"/>
      <c r="O314" s="90"/>
      <c r="P314" s="82"/>
      <c r="Q314" s="60"/>
      <c r="R314" s="30"/>
      <c r="S314" s="56"/>
      <c r="T314" s="92"/>
      <c r="U314" s="81"/>
      <c r="AE314" s="53"/>
      <c r="AG314" s="59"/>
      <c r="AJ314" s="60"/>
      <c r="AL314" s="53"/>
      <c r="AO314" s="73" t="str">
        <f t="shared" si="10"/>
        <v/>
      </c>
      <c r="AP314" s="22" t="str">
        <f t="shared" si="11"/>
        <v>-</v>
      </c>
    </row>
    <row r="315" spans="2:42" ht="16.5" customHeight="1">
      <c r="B315" s="67"/>
      <c r="C315" s="53"/>
      <c r="D315" s="53"/>
      <c r="E315" s="53"/>
      <c r="F315" s="93"/>
      <c r="G315" s="105"/>
      <c r="H315" s="79"/>
      <c r="I315" s="69"/>
      <c r="K315" s="67"/>
      <c r="L315" s="53"/>
      <c r="O315" s="90"/>
      <c r="P315" s="82"/>
      <c r="Q315" s="60"/>
      <c r="R315" s="30"/>
      <c r="S315" s="56"/>
      <c r="T315" s="92"/>
      <c r="U315" s="81"/>
      <c r="AE315" s="53"/>
      <c r="AG315" s="59"/>
      <c r="AJ315" s="60"/>
      <c r="AL315" s="53"/>
      <c r="AO315" s="73" t="str">
        <f t="shared" si="10"/>
        <v/>
      </c>
      <c r="AP315" s="22" t="str">
        <f t="shared" si="11"/>
        <v>-</v>
      </c>
    </row>
    <row r="316" spans="2:42" ht="16.5" customHeight="1">
      <c r="B316" s="67"/>
      <c r="C316" s="53"/>
      <c r="D316" s="53"/>
      <c r="E316" s="53"/>
      <c r="F316" s="93"/>
      <c r="G316" s="105"/>
      <c r="H316" s="79"/>
      <c r="I316" s="69"/>
      <c r="K316" s="67"/>
      <c r="L316" s="53"/>
      <c r="O316" s="90"/>
      <c r="P316" s="82"/>
      <c r="Q316" s="60"/>
      <c r="R316" s="30"/>
      <c r="S316" s="56"/>
      <c r="T316" s="92"/>
      <c r="U316" s="81"/>
      <c r="AE316" s="53"/>
      <c r="AG316" s="59"/>
      <c r="AJ316" s="60"/>
      <c r="AL316" s="53"/>
      <c r="AO316" s="73" t="str">
        <f t="shared" si="10"/>
        <v/>
      </c>
      <c r="AP316" s="22" t="str">
        <f t="shared" si="11"/>
        <v>-</v>
      </c>
    </row>
    <row r="317" spans="2:42" ht="16.5" customHeight="1">
      <c r="B317" s="67"/>
      <c r="C317" s="53"/>
      <c r="D317" s="53"/>
      <c r="E317" s="53"/>
      <c r="F317" s="93"/>
      <c r="G317" s="105"/>
      <c r="H317" s="79"/>
      <c r="I317" s="69"/>
      <c r="K317" s="67"/>
      <c r="L317" s="67"/>
      <c r="O317" s="90"/>
      <c r="P317" s="82"/>
      <c r="Q317" s="60"/>
      <c r="R317" s="30"/>
      <c r="S317" s="56"/>
      <c r="T317" s="92"/>
      <c r="U317" s="81"/>
      <c r="AE317" s="53"/>
      <c r="AG317" s="59"/>
      <c r="AJ317" s="60"/>
      <c r="AL317" s="53"/>
      <c r="AO317" s="73" t="str">
        <f t="shared" si="10"/>
        <v/>
      </c>
      <c r="AP317" s="22" t="str">
        <f t="shared" si="11"/>
        <v>-</v>
      </c>
    </row>
    <row r="318" spans="2:42" ht="16.5" customHeight="1">
      <c r="B318" s="67"/>
      <c r="C318" s="53"/>
      <c r="D318" s="53"/>
      <c r="E318" s="53"/>
      <c r="F318" s="93"/>
      <c r="G318" s="105"/>
      <c r="H318" s="79"/>
      <c r="I318" s="69"/>
      <c r="K318" s="67"/>
      <c r="L318" s="53"/>
      <c r="O318" s="90"/>
      <c r="P318" s="82"/>
      <c r="Q318" s="60"/>
      <c r="R318" s="30"/>
      <c r="S318" s="56"/>
      <c r="T318" s="92"/>
      <c r="U318" s="81"/>
      <c r="AE318" s="53"/>
      <c r="AG318" s="59"/>
      <c r="AJ318" s="60"/>
      <c r="AL318" s="53"/>
      <c r="AO318" s="73" t="str">
        <f t="shared" si="10"/>
        <v/>
      </c>
      <c r="AP318" s="22" t="str">
        <f t="shared" si="11"/>
        <v>-</v>
      </c>
    </row>
    <row r="319" spans="2:42" ht="16.5" customHeight="1">
      <c r="B319" s="67"/>
      <c r="C319" s="53"/>
      <c r="D319" s="53"/>
      <c r="E319" s="53"/>
      <c r="F319" s="93"/>
      <c r="G319" s="105"/>
      <c r="H319" s="79"/>
      <c r="I319" s="69"/>
      <c r="K319" s="67"/>
      <c r="L319" s="53"/>
      <c r="O319" s="90"/>
      <c r="P319" s="82"/>
      <c r="Q319" s="60"/>
      <c r="R319" s="30"/>
      <c r="S319" s="56"/>
      <c r="T319" s="92"/>
      <c r="U319" s="81"/>
      <c r="AE319" s="53"/>
      <c r="AG319" s="59"/>
      <c r="AJ319" s="60"/>
      <c r="AL319" s="53"/>
      <c r="AO319" s="73" t="str">
        <f t="shared" si="10"/>
        <v/>
      </c>
      <c r="AP319" s="22" t="str">
        <f t="shared" si="11"/>
        <v>-</v>
      </c>
    </row>
    <row r="320" spans="2:42" ht="16.5" customHeight="1">
      <c r="B320" s="67"/>
      <c r="C320" s="67"/>
      <c r="D320" s="67"/>
      <c r="E320" s="53"/>
      <c r="F320" s="93"/>
      <c r="H320" s="79"/>
      <c r="I320" s="69"/>
      <c r="K320" s="67"/>
      <c r="O320" s="90"/>
      <c r="P320" s="82"/>
      <c r="Q320" s="60"/>
      <c r="R320" s="30"/>
      <c r="S320" s="56"/>
      <c r="T320" s="92"/>
      <c r="U320" s="81"/>
      <c r="AE320" s="53"/>
      <c r="AG320" s="59"/>
      <c r="AJ320" s="60"/>
      <c r="AL320" s="53"/>
      <c r="AO320" s="73" t="str">
        <f t="shared" si="10"/>
        <v/>
      </c>
      <c r="AP320" s="22" t="str">
        <f t="shared" si="11"/>
        <v>-</v>
      </c>
    </row>
    <row r="321" spans="2:42" ht="16.5" customHeight="1">
      <c r="B321" s="67"/>
      <c r="C321" s="53"/>
      <c r="D321" s="53"/>
      <c r="E321" s="53"/>
      <c r="F321" s="93"/>
      <c r="G321" s="105"/>
      <c r="H321" s="79"/>
      <c r="I321" s="69"/>
      <c r="K321" s="67"/>
      <c r="L321" s="53"/>
      <c r="O321" s="90"/>
      <c r="P321" s="82"/>
      <c r="Q321" s="60"/>
      <c r="R321" s="30"/>
      <c r="S321" s="56"/>
      <c r="T321" s="92"/>
      <c r="U321" s="81"/>
      <c r="AE321" s="53"/>
      <c r="AG321" s="59"/>
      <c r="AJ321" s="60"/>
      <c r="AL321" s="53"/>
      <c r="AO321" s="73" t="str">
        <f t="shared" si="10"/>
        <v/>
      </c>
      <c r="AP321" s="22" t="str">
        <f t="shared" si="11"/>
        <v>-</v>
      </c>
    </row>
    <row r="322" spans="2:42" ht="16.5" customHeight="1">
      <c r="B322" s="67"/>
      <c r="C322" s="67"/>
      <c r="D322" s="53"/>
      <c r="E322" s="53"/>
      <c r="F322" s="68"/>
      <c r="H322" s="79"/>
      <c r="I322" s="69"/>
      <c r="K322" s="67"/>
      <c r="L322" s="67"/>
      <c r="M322" s="67"/>
      <c r="N322" s="67"/>
      <c r="O322" s="90"/>
      <c r="P322" s="82"/>
      <c r="Q322" s="60"/>
      <c r="R322" s="30"/>
      <c r="S322" s="56"/>
      <c r="T322" s="92"/>
      <c r="U322" s="81"/>
      <c r="AE322" s="53"/>
      <c r="AG322" s="59"/>
      <c r="AJ322" s="60"/>
      <c r="AL322" s="53"/>
      <c r="AO322" s="73" t="str">
        <f t="shared" si="10"/>
        <v/>
      </c>
      <c r="AP322" s="22" t="str">
        <f t="shared" si="11"/>
        <v>-</v>
      </c>
    </row>
    <row r="323" spans="2:42" ht="16.5" customHeight="1">
      <c r="B323" s="67"/>
      <c r="C323" s="67"/>
      <c r="D323" s="53"/>
      <c r="E323" s="53"/>
      <c r="F323" s="68"/>
      <c r="H323" s="79"/>
      <c r="I323" s="69"/>
      <c r="K323" s="67"/>
      <c r="L323" s="67"/>
      <c r="M323" s="67"/>
      <c r="N323" s="67"/>
      <c r="O323" s="90"/>
      <c r="P323" s="82"/>
      <c r="Q323" s="60"/>
      <c r="R323" s="30"/>
      <c r="S323" s="56"/>
      <c r="T323" s="92"/>
      <c r="U323" s="81"/>
      <c r="AE323" s="53"/>
      <c r="AG323" s="59"/>
      <c r="AJ323" s="60"/>
      <c r="AL323" s="53"/>
      <c r="AO323" s="73" t="str">
        <f t="shared" si="10"/>
        <v/>
      </c>
      <c r="AP323" s="22" t="str">
        <f t="shared" si="11"/>
        <v>-</v>
      </c>
    </row>
    <row r="324" spans="2:42" ht="16.5" customHeight="1">
      <c r="B324" s="67"/>
      <c r="C324" s="67"/>
      <c r="D324" s="67"/>
      <c r="E324" s="67"/>
      <c r="F324" s="93"/>
      <c r="H324" s="79"/>
      <c r="I324" s="69"/>
      <c r="K324" s="67"/>
      <c r="O324" s="90"/>
      <c r="P324" s="82"/>
      <c r="Q324" s="60"/>
      <c r="R324" s="30"/>
      <c r="S324" s="56"/>
      <c r="T324" s="92"/>
      <c r="U324" s="81"/>
      <c r="AE324" s="53"/>
      <c r="AG324" s="59"/>
      <c r="AJ324" s="60"/>
      <c r="AL324" s="53"/>
      <c r="AO324" s="73" t="str">
        <f t="shared" si="10"/>
        <v/>
      </c>
      <c r="AP324" s="22" t="str">
        <f t="shared" si="11"/>
        <v>-</v>
      </c>
    </row>
    <row r="325" spans="2:42" ht="16">
      <c r="B325" s="67"/>
      <c r="C325" s="67"/>
      <c r="D325" s="53"/>
      <c r="E325" s="53"/>
      <c r="F325" s="68"/>
      <c r="H325" s="79"/>
      <c r="I325" s="69"/>
      <c r="K325" s="67"/>
      <c r="L325" s="67"/>
      <c r="M325" s="67"/>
      <c r="N325" s="67"/>
      <c r="O325" s="90"/>
      <c r="P325" s="82"/>
      <c r="Q325" s="60"/>
      <c r="R325" s="30"/>
      <c r="S325" s="56"/>
      <c r="T325" s="92"/>
      <c r="U325" s="81"/>
      <c r="AE325" s="53"/>
      <c r="AG325" s="59"/>
      <c r="AJ325" s="60"/>
      <c r="AL325" s="53"/>
      <c r="AO325" s="73" t="str">
        <f t="shared" si="10"/>
        <v/>
      </c>
      <c r="AP325" s="22" t="str">
        <f t="shared" si="11"/>
        <v>-</v>
      </c>
    </row>
    <row r="326" spans="2:42" ht="16.5" customHeight="1">
      <c r="B326" s="67"/>
      <c r="C326" s="67"/>
      <c r="D326" s="53"/>
      <c r="E326" s="53"/>
      <c r="F326" s="68"/>
      <c r="H326" s="79"/>
      <c r="I326" s="69"/>
      <c r="K326" s="67"/>
      <c r="L326" s="67"/>
      <c r="M326" s="67"/>
      <c r="N326" s="67"/>
      <c r="O326" s="90"/>
      <c r="P326" s="82"/>
      <c r="Q326" s="60"/>
      <c r="R326" s="30"/>
      <c r="S326" s="56"/>
      <c r="T326" s="92"/>
      <c r="U326" s="81"/>
      <c r="AE326" s="53"/>
      <c r="AG326" s="59"/>
      <c r="AJ326" s="60"/>
      <c r="AL326" s="53"/>
      <c r="AO326" s="73" t="str">
        <f t="shared" ref="AO326:AO389" si="12">IFERROR(IF(I326="불","불합격",IF(T326="불","불합격",IF(Y326="불","불합격",IF(AF326="불","불합격",IF(AM326="불","불합격",IF(AM326="합","합격",IF(FIND("전형포기",H326,1),"전형포기",""))))))),"")</f>
        <v/>
      </c>
      <c r="AP326" s="22" t="str">
        <f t="shared" ref="AP326:AP389" si="13">IF(IF(I326="불",J326,IF(T326="불",U326,IF(Y326="불",Z326,IF(AF326="불",AG326,IF(AM326="불",AN326,AN326)))))="","-",IF(I326="불",J326,IF(T326="불",U326,IF(Y326="불",Z326,IF(AF326="불",AG326,IF(AM326="불",AN326,AN326))))))</f>
        <v>-</v>
      </c>
    </row>
    <row r="327" spans="2:42" ht="16.5" customHeight="1">
      <c r="B327" s="67"/>
      <c r="C327" s="67"/>
      <c r="D327" s="67"/>
      <c r="E327" s="67"/>
      <c r="H327" s="79"/>
      <c r="I327" s="69"/>
      <c r="K327" s="67"/>
      <c r="O327" s="90"/>
      <c r="P327" s="82"/>
      <c r="Q327" s="60"/>
      <c r="R327" s="30"/>
      <c r="S327" s="56"/>
      <c r="T327" s="92"/>
      <c r="U327" s="81"/>
      <c r="AE327" s="53"/>
      <c r="AG327" s="59"/>
      <c r="AJ327" s="1"/>
      <c r="AO327" s="73" t="str">
        <f t="shared" si="12"/>
        <v/>
      </c>
      <c r="AP327" s="22" t="str">
        <f t="shared" si="13"/>
        <v>-</v>
      </c>
    </row>
    <row r="328" spans="2:42" ht="16.5" customHeight="1">
      <c r="B328" s="67"/>
      <c r="C328" s="53"/>
      <c r="D328" s="53"/>
      <c r="E328" s="53"/>
      <c r="F328" s="93"/>
      <c r="G328" s="105"/>
      <c r="H328" s="79"/>
      <c r="I328" s="69"/>
      <c r="K328" s="67"/>
      <c r="L328" s="53"/>
      <c r="O328" s="90"/>
      <c r="P328" s="82"/>
      <c r="Q328" s="60"/>
      <c r="R328" s="30"/>
      <c r="S328" s="56"/>
      <c r="T328" s="92"/>
      <c r="U328" s="81"/>
      <c r="AE328" s="53"/>
      <c r="AG328" s="59"/>
      <c r="AJ328" s="60"/>
      <c r="AL328" s="53"/>
      <c r="AO328" s="73" t="str">
        <f t="shared" si="12"/>
        <v/>
      </c>
      <c r="AP328" s="22" t="str">
        <f t="shared" si="13"/>
        <v>-</v>
      </c>
    </row>
    <row r="329" spans="2:42" ht="16.5" customHeight="1">
      <c r="B329" s="67"/>
      <c r="C329" s="67"/>
      <c r="D329" s="53"/>
      <c r="E329" s="53"/>
      <c r="F329" s="68"/>
      <c r="H329" s="79"/>
      <c r="I329" s="69"/>
      <c r="K329" s="67"/>
      <c r="L329" s="67"/>
      <c r="M329" s="67"/>
      <c r="N329" s="67"/>
      <c r="O329" s="90"/>
      <c r="P329" s="82"/>
      <c r="Q329" s="60"/>
      <c r="R329" s="30"/>
      <c r="S329" s="56"/>
      <c r="T329" s="92"/>
      <c r="U329" s="81"/>
      <c r="AE329" s="53"/>
      <c r="AG329" s="59"/>
      <c r="AJ329" s="60"/>
      <c r="AL329" s="53"/>
      <c r="AO329" s="73" t="str">
        <f t="shared" si="12"/>
        <v/>
      </c>
      <c r="AP329" s="22" t="str">
        <f t="shared" si="13"/>
        <v>-</v>
      </c>
    </row>
    <row r="330" spans="2:42" ht="16.5" customHeight="1">
      <c r="C330" s="67"/>
      <c r="D330" s="53"/>
      <c r="E330" s="53"/>
      <c r="F330" s="93"/>
      <c r="H330" s="79"/>
      <c r="I330" s="69"/>
      <c r="K330" s="67"/>
      <c r="L330" s="67"/>
      <c r="O330" s="90"/>
      <c r="P330" s="82"/>
      <c r="Q330" s="60"/>
      <c r="R330" s="30"/>
      <c r="S330" s="56"/>
      <c r="T330" s="92"/>
      <c r="U330" s="81"/>
      <c r="AE330" s="53"/>
      <c r="AG330" s="59"/>
      <c r="AJ330" s="60"/>
      <c r="AL330" s="53"/>
      <c r="AO330" s="73" t="str">
        <f t="shared" si="12"/>
        <v/>
      </c>
      <c r="AP330" s="22" t="str">
        <f t="shared" si="13"/>
        <v>-</v>
      </c>
    </row>
    <row r="331" spans="2:42" ht="16.5" customHeight="1">
      <c r="C331" s="67"/>
      <c r="D331" s="53"/>
      <c r="E331" s="53"/>
      <c r="F331" s="93"/>
      <c r="H331" s="79"/>
      <c r="I331" s="69"/>
      <c r="K331" s="67"/>
      <c r="L331" s="67"/>
      <c r="O331" s="90"/>
      <c r="P331" s="82"/>
      <c r="Q331" s="60"/>
      <c r="R331" s="30"/>
      <c r="S331" s="56"/>
      <c r="T331" s="92"/>
      <c r="U331" s="81"/>
      <c r="AE331" s="53"/>
      <c r="AG331" s="59"/>
      <c r="AJ331" s="60"/>
      <c r="AL331" s="53"/>
      <c r="AO331" s="73" t="str">
        <f t="shared" si="12"/>
        <v/>
      </c>
      <c r="AP331" s="22" t="str">
        <f t="shared" si="13"/>
        <v>-</v>
      </c>
    </row>
    <row r="332" spans="2:42" ht="16.5" customHeight="1">
      <c r="C332" s="67"/>
      <c r="D332" s="53"/>
      <c r="E332" s="53"/>
      <c r="F332" s="93"/>
      <c r="H332" s="79"/>
      <c r="I332" s="69"/>
      <c r="K332" s="67"/>
      <c r="L332" s="67"/>
      <c r="O332" s="90"/>
      <c r="P332" s="82"/>
      <c r="Q332" s="60"/>
      <c r="R332" s="30"/>
      <c r="S332" s="56"/>
      <c r="T332" s="92"/>
      <c r="U332" s="81"/>
      <c r="AE332" s="53"/>
      <c r="AG332" s="59"/>
      <c r="AJ332" s="60"/>
      <c r="AL332" s="53"/>
      <c r="AO332" s="73" t="str">
        <f t="shared" si="12"/>
        <v/>
      </c>
      <c r="AP332" s="22" t="str">
        <f t="shared" si="13"/>
        <v>-</v>
      </c>
    </row>
    <row r="333" spans="2:42" ht="16.5" customHeight="1">
      <c r="C333" s="67"/>
      <c r="D333" s="53"/>
      <c r="E333" s="53"/>
      <c r="F333" s="93"/>
      <c r="H333" s="79"/>
      <c r="I333" s="69"/>
      <c r="K333" s="67"/>
      <c r="L333" s="67"/>
      <c r="O333" s="90"/>
      <c r="P333" s="82"/>
      <c r="Q333" s="60"/>
      <c r="R333" s="30"/>
      <c r="S333" s="56"/>
      <c r="T333" s="92"/>
      <c r="U333" s="81"/>
      <c r="AE333" s="53"/>
      <c r="AG333" s="59"/>
      <c r="AJ333" s="60"/>
      <c r="AL333" s="53"/>
      <c r="AO333" s="73" t="str">
        <f t="shared" si="12"/>
        <v/>
      </c>
      <c r="AP333" s="22" t="str">
        <f t="shared" si="13"/>
        <v>-</v>
      </c>
    </row>
    <row r="334" spans="2:42" ht="16.5" customHeight="1">
      <c r="C334" s="67"/>
      <c r="D334" s="53"/>
      <c r="E334" s="53"/>
      <c r="F334" s="93"/>
      <c r="H334" s="79"/>
      <c r="I334" s="69"/>
      <c r="K334" s="67"/>
      <c r="L334" s="67"/>
      <c r="O334" s="90"/>
      <c r="P334" s="82"/>
      <c r="Q334" s="60"/>
      <c r="R334" s="30"/>
      <c r="S334" s="56"/>
      <c r="T334" s="92"/>
      <c r="U334" s="81"/>
      <c r="AE334" s="53"/>
      <c r="AG334" s="59"/>
      <c r="AJ334" s="60"/>
      <c r="AL334" s="53"/>
      <c r="AO334" s="73" t="str">
        <f t="shared" si="12"/>
        <v/>
      </c>
      <c r="AP334" s="22" t="str">
        <f t="shared" si="13"/>
        <v>-</v>
      </c>
    </row>
    <row r="335" spans="2:42" ht="16.5" customHeight="1">
      <c r="E335" s="53"/>
      <c r="F335" s="93"/>
      <c r="H335" s="79"/>
      <c r="I335" s="69"/>
      <c r="M335" s="53"/>
      <c r="O335" s="90"/>
      <c r="P335" s="82"/>
      <c r="Q335" s="60"/>
      <c r="R335" s="30"/>
      <c r="S335" s="56"/>
      <c r="T335" s="92"/>
      <c r="U335" s="81"/>
      <c r="AE335" s="53"/>
      <c r="AG335" s="59"/>
      <c r="AJ335" s="1"/>
      <c r="AO335" s="73" t="str">
        <f t="shared" si="12"/>
        <v/>
      </c>
      <c r="AP335" s="22" t="str">
        <f t="shared" si="13"/>
        <v>-</v>
      </c>
    </row>
    <row r="336" spans="2:42" ht="16.5" customHeight="1">
      <c r="B336" s="67"/>
      <c r="C336" s="67"/>
      <c r="E336" s="53"/>
      <c r="F336" s="68"/>
      <c r="H336" s="79"/>
      <c r="I336" s="69"/>
      <c r="K336" s="67"/>
      <c r="O336" s="90"/>
      <c r="P336" s="82"/>
      <c r="Q336" s="60"/>
      <c r="R336" s="30"/>
      <c r="S336" s="56"/>
      <c r="T336" s="92"/>
      <c r="U336" s="81"/>
      <c r="AE336" s="53"/>
      <c r="AG336" s="59"/>
      <c r="AJ336" s="60"/>
      <c r="AL336" s="53"/>
      <c r="AO336" s="73" t="str">
        <f t="shared" si="12"/>
        <v/>
      </c>
      <c r="AP336" s="22" t="str">
        <f t="shared" si="13"/>
        <v>-</v>
      </c>
    </row>
    <row r="337" spans="2:42" ht="16.5" customHeight="1">
      <c r="C337" s="67"/>
      <c r="D337" s="67"/>
      <c r="E337" s="53"/>
      <c r="F337" s="68"/>
      <c r="H337" s="79"/>
      <c r="I337" s="69"/>
      <c r="K337" s="67"/>
      <c r="O337" s="90"/>
      <c r="P337" s="82"/>
      <c r="Q337" s="60"/>
      <c r="R337" s="30"/>
      <c r="S337" s="56"/>
      <c r="T337" s="92"/>
      <c r="U337" s="81"/>
      <c r="AE337" s="53"/>
      <c r="AG337" s="59"/>
      <c r="AJ337" s="60"/>
      <c r="AL337" s="53"/>
      <c r="AO337" s="73" t="str">
        <f t="shared" si="12"/>
        <v/>
      </c>
      <c r="AP337" s="22" t="str">
        <f t="shared" si="13"/>
        <v>-</v>
      </c>
    </row>
    <row r="338" spans="2:42" ht="16.5" customHeight="1">
      <c r="E338" s="53"/>
      <c r="H338" s="79"/>
      <c r="I338" s="69"/>
      <c r="O338" s="90"/>
      <c r="P338" s="82"/>
      <c r="Q338" s="60"/>
      <c r="R338" s="30"/>
      <c r="S338" s="56"/>
      <c r="T338" s="92"/>
      <c r="U338" s="81"/>
      <c r="AE338" s="53"/>
      <c r="AG338" s="59"/>
      <c r="AJ338" s="1"/>
      <c r="AO338" s="73" t="str">
        <f t="shared" si="12"/>
        <v/>
      </c>
      <c r="AP338" s="22" t="str">
        <f t="shared" si="13"/>
        <v>-</v>
      </c>
    </row>
    <row r="339" spans="2:42" ht="16.5" customHeight="1">
      <c r="C339" s="67"/>
      <c r="D339" s="67"/>
      <c r="E339" s="67"/>
      <c r="H339" s="79"/>
      <c r="I339" s="69"/>
      <c r="K339" s="67"/>
      <c r="O339" s="90"/>
      <c r="P339" s="82"/>
      <c r="Q339" s="60"/>
      <c r="R339" s="30"/>
      <c r="S339" s="56"/>
      <c r="T339" s="92"/>
      <c r="U339" s="81"/>
      <c r="AE339" s="53"/>
      <c r="AG339" s="59"/>
      <c r="AJ339" s="60"/>
      <c r="AL339" s="53"/>
      <c r="AO339" s="73" t="str">
        <f t="shared" si="12"/>
        <v/>
      </c>
      <c r="AP339" s="22" t="str">
        <f t="shared" si="13"/>
        <v>-</v>
      </c>
    </row>
    <row r="340" spans="2:42" ht="16.5" customHeight="1">
      <c r="B340" s="67"/>
      <c r="C340" s="67"/>
      <c r="D340" s="53"/>
      <c r="E340" s="53"/>
      <c r="H340" s="79"/>
      <c r="I340" s="69"/>
      <c r="K340" s="67"/>
      <c r="L340" s="67"/>
      <c r="O340" s="90"/>
      <c r="P340" s="82"/>
      <c r="Q340" s="60"/>
      <c r="R340" s="30"/>
      <c r="S340" s="56"/>
      <c r="T340" s="92"/>
      <c r="U340" s="81"/>
      <c r="AE340" s="53"/>
      <c r="AG340" s="59"/>
      <c r="AO340" s="73" t="str">
        <f t="shared" si="12"/>
        <v/>
      </c>
      <c r="AP340" s="22" t="str">
        <f t="shared" si="13"/>
        <v>-</v>
      </c>
    </row>
    <row r="341" spans="2:42" ht="16.5" customHeight="1">
      <c r="B341" s="67"/>
      <c r="C341" s="67"/>
      <c r="D341" s="53"/>
      <c r="E341" s="53"/>
      <c r="H341" s="79"/>
      <c r="I341" s="69"/>
      <c r="O341" s="90"/>
      <c r="P341" s="82"/>
      <c r="Q341" s="60"/>
      <c r="R341" s="30"/>
      <c r="S341" s="56"/>
      <c r="T341" s="92"/>
      <c r="U341" s="81"/>
      <c r="AE341" s="53"/>
      <c r="AG341" s="59"/>
      <c r="AO341" s="73" t="str">
        <f t="shared" si="12"/>
        <v/>
      </c>
      <c r="AP341" s="22" t="str">
        <f t="shared" si="13"/>
        <v>-</v>
      </c>
    </row>
    <row r="342" spans="2:42" ht="16.5" customHeight="1">
      <c r="B342" s="67"/>
      <c r="C342" s="67"/>
      <c r="D342" s="53"/>
      <c r="E342" s="53"/>
      <c r="H342" s="79"/>
      <c r="I342" s="69"/>
      <c r="O342" s="90"/>
      <c r="P342" s="82"/>
      <c r="Q342" s="60"/>
      <c r="R342" s="30"/>
      <c r="S342" s="56"/>
      <c r="T342" s="92"/>
      <c r="U342" s="81"/>
      <c r="AE342" s="53"/>
      <c r="AG342" s="59"/>
      <c r="AO342" s="73" t="str">
        <f t="shared" si="12"/>
        <v/>
      </c>
      <c r="AP342" s="22" t="str">
        <f t="shared" si="13"/>
        <v>-</v>
      </c>
    </row>
    <row r="343" spans="2:42" ht="16.5" customHeight="1">
      <c r="B343" s="67"/>
      <c r="C343" s="67"/>
      <c r="D343" s="67"/>
      <c r="E343" s="53"/>
      <c r="H343" s="79"/>
      <c r="I343" s="69"/>
      <c r="K343" s="67"/>
      <c r="L343" s="67"/>
      <c r="O343" s="90"/>
      <c r="P343" s="82"/>
      <c r="Q343" s="60"/>
      <c r="R343" s="30"/>
      <c r="S343" s="56"/>
      <c r="T343" s="92"/>
      <c r="U343" s="81"/>
      <c r="AE343" s="53"/>
      <c r="AG343" s="59"/>
      <c r="AJ343" s="1"/>
      <c r="AO343" s="73" t="str">
        <f t="shared" si="12"/>
        <v/>
      </c>
      <c r="AP343" s="22" t="str">
        <f t="shared" si="13"/>
        <v>-</v>
      </c>
    </row>
    <row r="344" spans="2:42" ht="16.5" customHeight="1">
      <c r="B344" s="67"/>
      <c r="C344" s="67"/>
      <c r="D344" s="67"/>
      <c r="E344" s="53"/>
      <c r="H344" s="79"/>
      <c r="I344" s="69"/>
      <c r="K344" s="67"/>
      <c r="L344" s="67"/>
      <c r="O344" s="90"/>
      <c r="P344" s="82"/>
      <c r="Q344" s="60"/>
      <c r="R344" s="30"/>
      <c r="S344" s="56"/>
      <c r="T344" s="92"/>
      <c r="U344" s="81"/>
      <c r="AE344" s="53"/>
      <c r="AG344" s="59"/>
      <c r="AJ344" s="1"/>
      <c r="AO344" s="73" t="str">
        <f t="shared" si="12"/>
        <v/>
      </c>
      <c r="AP344" s="22" t="str">
        <f t="shared" si="13"/>
        <v>-</v>
      </c>
    </row>
    <row r="345" spans="2:42" ht="16.5" customHeight="1">
      <c r="B345" s="67"/>
      <c r="C345" s="67"/>
      <c r="D345" s="53"/>
      <c r="E345" s="53"/>
      <c r="H345" s="79"/>
      <c r="I345" s="69"/>
      <c r="O345" s="90"/>
      <c r="P345" s="82"/>
      <c r="Q345" s="60"/>
      <c r="R345" s="30"/>
      <c r="S345" s="56"/>
      <c r="T345" s="92"/>
      <c r="U345" s="81"/>
      <c r="AE345" s="53"/>
      <c r="AG345" s="59"/>
      <c r="AO345" s="73" t="str">
        <f t="shared" si="12"/>
        <v/>
      </c>
      <c r="AP345" s="22" t="str">
        <f t="shared" si="13"/>
        <v>-</v>
      </c>
    </row>
    <row r="346" spans="2:42" ht="16.5" customHeight="1">
      <c r="B346" s="67"/>
      <c r="C346" s="67"/>
      <c r="D346" s="53"/>
      <c r="E346" s="53"/>
      <c r="H346" s="79"/>
      <c r="I346" s="69"/>
      <c r="O346" s="90"/>
      <c r="P346" s="82"/>
      <c r="Q346" s="60"/>
      <c r="R346" s="30"/>
      <c r="S346" s="56"/>
      <c r="T346" s="92"/>
      <c r="U346" s="81"/>
      <c r="AE346" s="53"/>
      <c r="AG346" s="59"/>
      <c r="AO346" s="73" t="str">
        <f t="shared" si="12"/>
        <v/>
      </c>
      <c r="AP346" s="22" t="str">
        <f t="shared" si="13"/>
        <v>-</v>
      </c>
    </row>
    <row r="347" spans="2:42" ht="16.5" customHeight="1">
      <c r="B347" s="67"/>
      <c r="C347" s="67"/>
      <c r="D347" s="67"/>
      <c r="E347" s="53"/>
      <c r="H347" s="79"/>
      <c r="I347" s="69"/>
      <c r="K347" s="67"/>
      <c r="L347" s="67"/>
      <c r="O347" s="90"/>
      <c r="P347" s="82"/>
      <c r="Q347" s="60"/>
      <c r="R347" s="30"/>
      <c r="S347" s="56"/>
      <c r="T347" s="92"/>
      <c r="U347" s="81"/>
      <c r="AE347" s="53"/>
      <c r="AG347" s="59"/>
      <c r="AJ347" s="1"/>
      <c r="AO347" s="73" t="str">
        <f t="shared" si="12"/>
        <v/>
      </c>
      <c r="AP347" s="22" t="str">
        <f t="shared" si="13"/>
        <v>-</v>
      </c>
    </row>
    <row r="348" spans="2:42" ht="16.5" customHeight="1">
      <c r="B348" s="67"/>
      <c r="C348" s="67"/>
      <c r="D348" s="67"/>
      <c r="E348" s="53"/>
      <c r="H348" s="79"/>
      <c r="I348" s="69"/>
      <c r="K348" s="67"/>
      <c r="L348" s="67"/>
      <c r="O348" s="90"/>
      <c r="P348" s="82"/>
      <c r="Q348" s="60"/>
      <c r="R348" s="30"/>
      <c r="S348" s="56"/>
      <c r="T348" s="92"/>
      <c r="U348" s="81"/>
      <c r="AE348" s="53"/>
      <c r="AG348" s="59"/>
      <c r="AJ348" s="1"/>
      <c r="AO348" s="73" t="str">
        <f t="shared" si="12"/>
        <v/>
      </c>
      <c r="AP348" s="22" t="str">
        <f t="shared" si="13"/>
        <v>-</v>
      </c>
    </row>
    <row r="349" spans="2:42" ht="16.5" customHeight="1">
      <c r="B349" s="67"/>
      <c r="C349" s="67"/>
      <c r="D349" s="67"/>
      <c r="E349" s="53"/>
      <c r="H349" s="79"/>
      <c r="I349" s="69"/>
      <c r="K349" s="67"/>
      <c r="L349" s="67"/>
      <c r="O349" s="90"/>
      <c r="P349" s="82"/>
      <c r="Q349" s="60"/>
      <c r="R349" s="30"/>
      <c r="S349" s="56"/>
      <c r="T349" s="92"/>
      <c r="U349" s="81"/>
      <c r="AE349" s="53"/>
      <c r="AG349" s="59"/>
      <c r="AJ349" s="1"/>
      <c r="AO349" s="73" t="str">
        <f t="shared" si="12"/>
        <v/>
      </c>
      <c r="AP349" s="22" t="str">
        <f t="shared" si="13"/>
        <v>-</v>
      </c>
    </row>
    <row r="350" spans="2:42" ht="16.5" customHeight="1">
      <c r="B350" s="67"/>
      <c r="C350" s="67"/>
      <c r="D350" s="53"/>
      <c r="E350" s="53"/>
      <c r="H350" s="79"/>
      <c r="I350" s="69"/>
      <c r="K350" s="67"/>
      <c r="L350" s="67"/>
      <c r="O350" s="90"/>
      <c r="P350" s="82"/>
      <c r="Q350" s="60"/>
      <c r="R350" s="30"/>
      <c r="S350" s="56"/>
      <c r="T350" s="92"/>
      <c r="U350" s="81"/>
      <c r="AE350" s="53"/>
      <c r="AG350" s="59"/>
      <c r="AO350" s="73" t="str">
        <f t="shared" si="12"/>
        <v/>
      </c>
      <c r="AP350" s="22" t="str">
        <f t="shared" si="13"/>
        <v>-</v>
      </c>
    </row>
    <row r="351" spans="2:42" ht="16.5" customHeight="1">
      <c r="B351" s="67"/>
      <c r="C351" s="67"/>
      <c r="D351" s="67"/>
      <c r="E351" s="53"/>
      <c r="H351" s="79"/>
      <c r="I351" s="69"/>
      <c r="K351" s="67"/>
      <c r="L351" s="67"/>
      <c r="O351" s="90"/>
      <c r="P351" s="82"/>
      <c r="Q351" s="60"/>
      <c r="R351" s="30"/>
      <c r="S351" s="56"/>
      <c r="T351" s="92"/>
      <c r="U351" s="81"/>
      <c r="AE351" s="53"/>
      <c r="AG351" s="59"/>
      <c r="AJ351" s="1"/>
      <c r="AO351" s="73" t="str">
        <f t="shared" si="12"/>
        <v/>
      </c>
      <c r="AP351" s="22" t="str">
        <f t="shared" si="13"/>
        <v>-</v>
      </c>
    </row>
    <row r="352" spans="2:42" ht="16.5" customHeight="1">
      <c r="E352" s="53"/>
      <c r="H352" s="79"/>
      <c r="I352" s="69"/>
      <c r="K352" s="67"/>
      <c r="O352" s="90"/>
      <c r="P352" s="82"/>
      <c r="Q352" s="60"/>
      <c r="R352" s="30"/>
      <c r="S352" s="56"/>
      <c r="T352" s="92"/>
      <c r="U352" s="81"/>
      <c r="AE352" s="53"/>
      <c r="AG352" s="59"/>
      <c r="AJ352" s="1"/>
      <c r="AO352" s="73" t="str">
        <f t="shared" si="12"/>
        <v/>
      </c>
      <c r="AP352" s="22" t="str">
        <f t="shared" si="13"/>
        <v>-</v>
      </c>
    </row>
    <row r="353" spans="2:42" ht="16.5" customHeight="1">
      <c r="C353" s="67"/>
      <c r="D353" s="53"/>
      <c r="E353" s="53"/>
      <c r="H353" s="79"/>
      <c r="I353" s="69"/>
      <c r="K353" s="67"/>
      <c r="L353" s="67"/>
      <c r="O353" s="90"/>
      <c r="P353" s="82"/>
      <c r="Q353" s="60"/>
      <c r="R353" s="30"/>
      <c r="S353" s="56"/>
      <c r="T353" s="92"/>
      <c r="U353" s="81"/>
      <c r="AE353" s="53"/>
      <c r="AG353" s="59"/>
      <c r="AJ353" s="1"/>
      <c r="AO353" s="73" t="str">
        <f t="shared" si="12"/>
        <v/>
      </c>
      <c r="AP353" s="22" t="str">
        <f t="shared" si="13"/>
        <v>-</v>
      </c>
    </row>
    <row r="354" spans="2:42" ht="16.5" customHeight="1">
      <c r="C354" s="67"/>
      <c r="D354" s="53"/>
      <c r="E354" s="53"/>
      <c r="H354" s="79"/>
      <c r="I354" s="69"/>
      <c r="K354" s="67"/>
      <c r="L354" s="67"/>
      <c r="O354" s="90"/>
      <c r="P354" s="82"/>
      <c r="Q354" s="60"/>
      <c r="R354" s="30"/>
      <c r="S354" s="56"/>
      <c r="T354" s="92"/>
      <c r="U354" s="81"/>
      <c r="AE354" s="53"/>
      <c r="AG354" s="59"/>
      <c r="AJ354" s="1"/>
      <c r="AO354" s="73" t="str">
        <f t="shared" si="12"/>
        <v/>
      </c>
      <c r="AP354" s="22" t="str">
        <f t="shared" si="13"/>
        <v>-</v>
      </c>
    </row>
    <row r="355" spans="2:42" ht="16.5" customHeight="1">
      <c r="C355" s="67"/>
      <c r="D355" s="53"/>
      <c r="E355" s="53"/>
      <c r="H355" s="79"/>
      <c r="I355" s="69"/>
      <c r="O355" s="90"/>
      <c r="P355" s="82"/>
      <c r="Q355" s="60"/>
      <c r="R355" s="30"/>
      <c r="S355" s="56"/>
      <c r="T355" s="92"/>
      <c r="U355" s="81"/>
      <c r="AE355" s="53"/>
      <c r="AG355" s="59"/>
      <c r="AJ355" s="1"/>
      <c r="AO355" s="73" t="str">
        <f t="shared" si="12"/>
        <v/>
      </c>
      <c r="AP355" s="22" t="str">
        <f t="shared" si="13"/>
        <v>-</v>
      </c>
    </row>
    <row r="356" spans="2:42" ht="16.5" customHeight="1">
      <c r="B356" s="67"/>
      <c r="C356" s="67"/>
      <c r="D356" s="53"/>
      <c r="E356" s="53"/>
      <c r="H356" s="79"/>
      <c r="I356" s="69"/>
      <c r="K356" s="67"/>
      <c r="L356" s="67"/>
      <c r="O356" s="90"/>
      <c r="P356" s="82"/>
      <c r="Q356" s="60"/>
      <c r="R356" s="30"/>
      <c r="S356" s="56"/>
      <c r="T356" s="92"/>
      <c r="U356" s="81"/>
      <c r="AE356" s="53"/>
      <c r="AG356" s="59"/>
      <c r="AO356" s="73" t="str">
        <f t="shared" si="12"/>
        <v/>
      </c>
      <c r="AP356" s="22" t="str">
        <f t="shared" si="13"/>
        <v>-</v>
      </c>
    </row>
    <row r="357" spans="2:42" ht="16.5" customHeight="1">
      <c r="B357" s="67"/>
      <c r="C357" s="67"/>
      <c r="D357" s="67"/>
      <c r="E357" s="53"/>
      <c r="H357" s="79"/>
      <c r="I357" s="69"/>
      <c r="K357" s="67"/>
      <c r="L357" s="67"/>
      <c r="O357" s="90"/>
      <c r="P357" s="82"/>
      <c r="Q357" s="60"/>
      <c r="R357" s="30"/>
      <c r="S357" s="56"/>
      <c r="T357" s="92"/>
      <c r="U357" s="81"/>
      <c r="AE357" s="53"/>
      <c r="AG357" s="59"/>
      <c r="AJ357" s="1"/>
      <c r="AO357" s="73" t="str">
        <f t="shared" si="12"/>
        <v/>
      </c>
      <c r="AP357" s="22" t="str">
        <f t="shared" si="13"/>
        <v>-</v>
      </c>
    </row>
    <row r="358" spans="2:42" ht="16.5" customHeight="1">
      <c r="C358" s="67"/>
      <c r="D358" s="53"/>
      <c r="E358" s="53"/>
      <c r="H358" s="79"/>
      <c r="I358" s="69"/>
      <c r="K358" s="67"/>
      <c r="L358" s="67"/>
      <c r="O358" s="90"/>
      <c r="P358" s="82"/>
      <c r="Q358" s="60"/>
      <c r="R358" s="30"/>
      <c r="S358" s="56"/>
      <c r="T358" s="92"/>
      <c r="U358" s="81"/>
      <c r="AE358" s="53"/>
      <c r="AG358" s="59"/>
      <c r="AJ358" s="1"/>
      <c r="AO358" s="73" t="str">
        <f t="shared" si="12"/>
        <v/>
      </c>
      <c r="AP358" s="22" t="str">
        <f t="shared" si="13"/>
        <v>-</v>
      </c>
    </row>
    <row r="359" spans="2:42" ht="16.5" customHeight="1">
      <c r="B359" s="67"/>
      <c r="C359" s="67"/>
      <c r="D359" s="53"/>
      <c r="E359" s="53"/>
      <c r="H359" s="79"/>
      <c r="I359" s="69"/>
      <c r="O359" s="90"/>
      <c r="P359" s="82"/>
      <c r="Q359" s="60"/>
      <c r="R359" s="30"/>
      <c r="S359" s="56"/>
      <c r="T359" s="92"/>
      <c r="U359" s="81"/>
      <c r="AE359" s="53"/>
      <c r="AG359" s="59"/>
      <c r="AO359" s="73" t="str">
        <f t="shared" si="12"/>
        <v/>
      </c>
      <c r="AP359" s="22" t="str">
        <f t="shared" si="13"/>
        <v>-</v>
      </c>
    </row>
    <row r="360" spans="2:42" ht="16.5" customHeight="1">
      <c r="B360" s="67"/>
      <c r="C360" s="67"/>
      <c r="D360" s="53"/>
      <c r="E360" s="53"/>
      <c r="H360" s="79"/>
      <c r="I360" s="69"/>
      <c r="K360" s="67"/>
      <c r="L360" s="67"/>
      <c r="O360" s="90"/>
      <c r="P360" s="82"/>
      <c r="Q360" s="60"/>
      <c r="R360" s="30"/>
      <c r="S360" s="56"/>
      <c r="T360" s="92"/>
      <c r="U360" s="81"/>
      <c r="AE360" s="53"/>
      <c r="AG360" s="59"/>
      <c r="AO360" s="73" t="str">
        <f t="shared" si="12"/>
        <v/>
      </c>
      <c r="AP360" s="22" t="str">
        <f t="shared" si="13"/>
        <v>-</v>
      </c>
    </row>
    <row r="361" spans="2:42" ht="16.5" customHeight="1">
      <c r="C361" s="67"/>
      <c r="D361" s="67"/>
      <c r="E361" s="67"/>
      <c r="H361" s="79"/>
      <c r="I361" s="69"/>
      <c r="K361" s="67"/>
      <c r="L361" s="67"/>
      <c r="O361" s="90"/>
      <c r="P361" s="82"/>
      <c r="Q361" s="60"/>
      <c r="R361" s="30"/>
      <c r="S361" s="56"/>
      <c r="T361" s="92"/>
      <c r="U361" s="81"/>
      <c r="AE361" s="53"/>
      <c r="AG361" s="59"/>
      <c r="AJ361" s="60"/>
      <c r="AL361" s="53"/>
      <c r="AO361" s="73" t="str">
        <f t="shared" si="12"/>
        <v/>
      </c>
      <c r="AP361" s="22" t="str">
        <f t="shared" si="13"/>
        <v>-</v>
      </c>
    </row>
    <row r="362" spans="2:42" ht="16.5" customHeight="1">
      <c r="B362" s="67"/>
      <c r="C362" s="67"/>
      <c r="D362" s="53"/>
      <c r="E362" s="53"/>
      <c r="H362" s="79"/>
      <c r="I362" s="69"/>
      <c r="K362" s="67"/>
      <c r="L362" s="67"/>
      <c r="O362" s="90"/>
      <c r="P362" s="82"/>
      <c r="Q362" s="60"/>
      <c r="R362" s="30"/>
      <c r="S362" s="56"/>
      <c r="T362" s="92"/>
      <c r="U362" s="81"/>
      <c r="AE362" s="53"/>
      <c r="AG362" s="59"/>
      <c r="AJ362" s="1"/>
      <c r="AO362" s="73" t="str">
        <f t="shared" si="12"/>
        <v/>
      </c>
      <c r="AP362" s="22" t="str">
        <f t="shared" si="13"/>
        <v>-</v>
      </c>
    </row>
    <row r="363" spans="2:42" ht="16.5" customHeight="1">
      <c r="E363" s="53"/>
      <c r="H363" s="79"/>
      <c r="I363" s="69"/>
      <c r="O363" s="90"/>
      <c r="P363" s="82"/>
      <c r="Q363" s="60"/>
      <c r="R363" s="30"/>
      <c r="S363" s="56"/>
      <c r="T363" s="92"/>
      <c r="U363" s="81"/>
      <c r="AE363" s="53"/>
      <c r="AG363" s="59"/>
      <c r="AJ363" s="1"/>
      <c r="AO363" s="73" t="str">
        <f t="shared" si="12"/>
        <v/>
      </c>
      <c r="AP363" s="22" t="str">
        <f t="shared" si="13"/>
        <v>-</v>
      </c>
    </row>
    <row r="364" spans="2:42" ht="16.5" customHeight="1">
      <c r="E364" s="53"/>
      <c r="H364" s="79"/>
      <c r="I364" s="69"/>
      <c r="O364" s="90"/>
      <c r="P364" s="82"/>
      <c r="Q364" s="60"/>
      <c r="R364" s="30"/>
      <c r="S364" s="56"/>
      <c r="T364" s="92"/>
      <c r="U364" s="81"/>
      <c r="AE364" s="53"/>
      <c r="AG364" s="59"/>
      <c r="AJ364" s="1"/>
      <c r="AO364" s="73" t="str">
        <f t="shared" si="12"/>
        <v/>
      </c>
      <c r="AP364" s="22" t="str">
        <f t="shared" si="13"/>
        <v>-</v>
      </c>
    </row>
    <row r="365" spans="2:42" ht="16.5" customHeight="1">
      <c r="B365" s="67"/>
      <c r="C365" s="67"/>
      <c r="D365" s="67"/>
      <c r="E365" s="53"/>
      <c r="F365" s="68"/>
      <c r="H365" s="79"/>
      <c r="I365" s="69"/>
      <c r="K365" s="67"/>
      <c r="L365" s="67"/>
      <c r="M365" s="67"/>
      <c r="N365" s="67"/>
      <c r="O365" s="90"/>
      <c r="P365" s="82"/>
      <c r="Q365" s="60"/>
      <c r="R365" s="30"/>
      <c r="S365" s="56"/>
      <c r="T365" s="92"/>
      <c r="U365" s="81"/>
      <c r="AE365" s="53"/>
      <c r="AG365" s="59"/>
      <c r="AJ365" s="60"/>
      <c r="AL365" s="53"/>
      <c r="AO365" s="73" t="str">
        <f t="shared" si="12"/>
        <v/>
      </c>
      <c r="AP365" s="22" t="str">
        <f t="shared" si="13"/>
        <v>-</v>
      </c>
    </row>
    <row r="366" spans="2:42" ht="16.5" customHeight="1">
      <c r="B366" s="67"/>
      <c r="C366" s="67"/>
      <c r="D366" s="67"/>
      <c r="E366" s="53"/>
      <c r="F366" s="67"/>
      <c r="H366" s="79"/>
      <c r="I366" s="69"/>
      <c r="K366" s="67"/>
      <c r="L366" s="67"/>
      <c r="M366" s="67"/>
      <c r="N366" s="67"/>
      <c r="O366" s="90"/>
      <c r="P366" s="82"/>
      <c r="Q366" s="60"/>
      <c r="R366" s="30"/>
      <c r="S366" s="56"/>
      <c r="T366" s="92"/>
      <c r="U366" s="81"/>
      <c r="AE366" s="53"/>
      <c r="AG366" s="59"/>
      <c r="AJ366" s="60"/>
      <c r="AL366" s="53"/>
      <c r="AO366" s="73" t="str">
        <f t="shared" si="12"/>
        <v/>
      </c>
      <c r="AP366" s="22" t="str">
        <f t="shared" si="13"/>
        <v>-</v>
      </c>
    </row>
    <row r="367" spans="2:42" ht="18" customHeight="1">
      <c r="B367" s="67"/>
      <c r="C367" s="67"/>
      <c r="D367" s="67"/>
      <c r="E367" s="53"/>
      <c r="F367" s="67"/>
      <c r="H367" s="79"/>
      <c r="I367" s="69"/>
      <c r="K367" s="67"/>
      <c r="L367" s="67"/>
      <c r="M367" s="67"/>
      <c r="N367" s="67"/>
      <c r="O367" s="90"/>
      <c r="P367" s="82"/>
      <c r="Q367" s="60"/>
      <c r="R367" s="30"/>
      <c r="S367" s="56"/>
      <c r="T367" s="92"/>
      <c r="U367" s="81"/>
      <c r="AE367" s="53"/>
      <c r="AG367" s="59"/>
      <c r="AJ367" s="60"/>
      <c r="AL367" s="53"/>
      <c r="AO367" s="73" t="str">
        <f t="shared" si="12"/>
        <v/>
      </c>
      <c r="AP367" s="22" t="str">
        <f t="shared" si="13"/>
        <v>-</v>
      </c>
    </row>
    <row r="368" spans="2:42" ht="18" customHeight="1">
      <c r="B368" s="67"/>
      <c r="C368" s="67"/>
      <c r="D368" s="67"/>
      <c r="E368" s="67"/>
      <c r="F368" s="1"/>
      <c r="H368" s="79"/>
      <c r="I368" s="69"/>
      <c r="K368" s="67"/>
      <c r="L368" s="67"/>
      <c r="O368" s="90"/>
      <c r="P368" s="82"/>
      <c r="Q368" s="60"/>
      <c r="R368" s="30"/>
      <c r="S368" s="56"/>
      <c r="T368" s="92"/>
      <c r="U368" s="81"/>
      <c r="AE368" s="53"/>
      <c r="AG368" s="59"/>
      <c r="AJ368" s="60"/>
      <c r="AL368" s="53"/>
      <c r="AO368" s="73" t="str">
        <f t="shared" si="12"/>
        <v/>
      </c>
      <c r="AP368" s="22" t="str">
        <f t="shared" si="13"/>
        <v>-</v>
      </c>
    </row>
    <row r="369" spans="2:42" ht="18" customHeight="1">
      <c r="B369" s="67"/>
      <c r="C369" s="67"/>
      <c r="D369" s="67"/>
      <c r="E369" s="53"/>
      <c r="F369" s="67"/>
      <c r="H369" s="79"/>
      <c r="I369" s="69"/>
      <c r="K369" s="67"/>
      <c r="L369" s="67"/>
      <c r="M369" s="67"/>
      <c r="N369" s="67"/>
      <c r="O369" s="90"/>
      <c r="P369" s="82"/>
      <c r="Q369" s="60"/>
      <c r="R369" s="30"/>
      <c r="S369" s="56"/>
      <c r="T369" s="92"/>
      <c r="U369" s="81"/>
      <c r="AE369" s="53"/>
      <c r="AG369" s="59"/>
      <c r="AJ369" s="60"/>
      <c r="AL369" s="53"/>
      <c r="AO369" s="73" t="str">
        <f t="shared" si="12"/>
        <v/>
      </c>
      <c r="AP369" s="22" t="str">
        <f t="shared" si="13"/>
        <v>-</v>
      </c>
    </row>
    <row r="370" spans="2:42" ht="18" customHeight="1">
      <c r="B370" s="67"/>
      <c r="C370" s="53"/>
      <c r="D370" s="53"/>
      <c r="E370" s="53"/>
      <c r="F370" s="53"/>
      <c r="G370" s="105"/>
      <c r="H370" s="79"/>
      <c r="I370" s="69"/>
      <c r="K370" s="67"/>
      <c r="L370" s="53"/>
      <c r="O370" s="90"/>
      <c r="P370" s="82"/>
      <c r="Q370" s="60"/>
      <c r="R370" s="30"/>
      <c r="S370" s="56"/>
      <c r="T370" s="92"/>
      <c r="U370" s="81"/>
      <c r="AE370" s="53"/>
      <c r="AG370" s="59"/>
      <c r="AJ370" s="60"/>
      <c r="AL370" s="53"/>
      <c r="AO370" s="73" t="str">
        <f t="shared" si="12"/>
        <v/>
      </c>
      <c r="AP370" s="22" t="str">
        <f t="shared" si="13"/>
        <v>-</v>
      </c>
    </row>
    <row r="371" spans="2:42" ht="18" customHeight="1">
      <c r="C371" s="67"/>
      <c r="D371" s="67"/>
      <c r="E371" s="67"/>
      <c r="F371" s="67"/>
      <c r="H371" s="79"/>
      <c r="I371" s="69"/>
      <c r="K371" s="67"/>
      <c r="L371" s="67"/>
      <c r="O371" s="90"/>
      <c r="P371" s="82"/>
      <c r="Q371" s="60"/>
      <c r="R371" s="30"/>
      <c r="S371" s="56"/>
      <c r="T371" s="92"/>
      <c r="U371" s="81"/>
      <c r="AE371" s="53"/>
      <c r="AG371" s="59"/>
      <c r="AJ371" s="60"/>
      <c r="AL371" s="53"/>
      <c r="AO371" s="73" t="str">
        <f t="shared" si="12"/>
        <v/>
      </c>
      <c r="AP371" s="22" t="str">
        <f t="shared" si="13"/>
        <v>-</v>
      </c>
    </row>
    <row r="372" spans="2:42" ht="18" customHeight="1">
      <c r="B372" s="67"/>
      <c r="C372" s="53"/>
      <c r="D372" s="53"/>
      <c r="E372" s="53"/>
      <c r="F372" s="53"/>
      <c r="G372" s="105"/>
      <c r="H372" s="79"/>
      <c r="I372" s="69"/>
      <c r="K372" s="67"/>
      <c r="L372" s="53"/>
      <c r="O372" s="90"/>
      <c r="P372" s="82"/>
      <c r="Q372" s="60"/>
      <c r="R372" s="30"/>
      <c r="S372" s="56"/>
      <c r="T372" s="92"/>
      <c r="U372" s="81"/>
      <c r="AE372" s="53"/>
      <c r="AG372" s="59"/>
      <c r="AJ372" s="60"/>
      <c r="AL372" s="53"/>
      <c r="AO372" s="73" t="str">
        <f t="shared" si="12"/>
        <v/>
      </c>
      <c r="AP372" s="22" t="str">
        <f t="shared" si="13"/>
        <v>-</v>
      </c>
    </row>
    <row r="373" spans="2:42" ht="18" customHeight="1">
      <c r="B373" s="67"/>
      <c r="C373" s="53"/>
      <c r="D373" s="53"/>
      <c r="E373" s="53"/>
      <c r="F373" s="53"/>
      <c r="G373" s="105"/>
      <c r="H373" s="79"/>
      <c r="I373" s="69"/>
      <c r="K373" s="67"/>
      <c r="L373" s="53"/>
      <c r="O373" s="90"/>
      <c r="P373" s="82"/>
      <c r="Q373" s="60"/>
      <c r="R373" s="30"/>
      <c r="S373" s="56"/>
      <c r="T373" s="92"/>
      <c r="U373" s="81"/>
      <c r="AE373" s="53"/>
      <c r="AG373" s="59"/>
      <c r="AJ373" s="60"/>
      <c r="AL373" s="53"/>
      <c r="AO373" s="73" t="str">
        <f t="shared" si="12"/>
        <v/>
      </c>
      <c r="AP373" s="22" t="str">
        <f t="shared" si="13"/>
        <v>-</v>
      </c>
    </row>
    <row r="374" spans="2:42" ht="18" customHeight="1">
      <c r="B374" s="67"/>
      <c r="C374" s="53"/>
      <c r="D374" s="53"/>
      <c r="E374" s="53"/>
      <c r="F374" s="53"/>
      <c r="G374" s="105"/>
      <c r="H374" s="79"/>
      <c r="I374" s="69"/>
      <c r="K374" s="67"/>
      <c r="L374" s="53"/>
      <c r="O374" s="90"/>
      <c r="P374" s="82"/>
      <c r="Q374" s="60"/>
      <c r="R374" s="30"/>
      <c r="S374" s="56"/>
      <c r="T374" s="92"/>
      <c r="U374" s="81"/>
      <c r="AE374" s="53"/>
      <c r="AG374" s="59"/>
      <c r="AJ374" s="60"/>
      <c r="AL374" s="53"/>
      <c r="AO374" s="73" t="str">
        <f t="shared" si="12"/>
        <v/>
      </c>
      <c r="AP374" s="22" t="str">
        <f t="shared" si="13"/>
        <v>-</v>
      </c>
    </row>
    <row r="375" spans="2:42" ht="18" customHeight="1">
      <c r="B375" s="67"/>
      <c r="C375" s="53"/>
      <c r="D375" s="53"/>
      <c r="E375" s="53"/>
      <c r="F375" s="53"/>
      <c r="G375" s="105"/>
      <c r="H375" s="79"/>
      <c r="I375" s="69"/>
      <c r="K375" s="67"/>
      <c r="L375" s="53"/>
      <c r="O375" s="90"/>
      <c r="P375" s="82"/>
      <c r="Q375" s="60"/>
      <c r="R375" s="30"/>
      <c r="S375" s="56"/>
      <c r="T375" s="92"/>
      <c r="U375" s="81"/>
      <c r="AE375" s="53"/>
      <c r="AG375" s="59"/>
      <c r="AJ375" s="60"/>
      <c r="AL375" s="53"/>
      <c r="AO375" s="73" t="str">
        <f t="shared" si="12"/>
        <v/>
      </c>
      <c r="AP375" s="22" t="str">
        <f t="shared" si="13"/>
        <v>-</v>
      </c>
    </row>
    <row r="376" spans="2:42" ht="18" customHeight="1">
      <c r="B376" s="67"/>
      <c r="C376" s="53"/>
      <c r="D376" s="53"/>
      <c r="E376" s="53"/>
      <c r="F376" s="53"/>
      <c r="G376" s="105"/>
      <c r="H376" s="79"/>
      <c r="I376" s="69"/>
      <c r="K376" s="67"/>
      <c r="L376" s="53"/>
      <c r="O376" s="90"/>
      <c r="P376" s="82"/>
      <c r="Q376" s="60"/>
      <c r="R376" s="30"/>
      <c r="S376" s="56"/>
      <c r="T376" s="92"/>
      <c r="U376" s="81"/>
      <c r="AE376" s="53"/>
      <c r="AG376" s="59"/>
      <c r="AJ376" s="60"/>
      <c r="AL376" s="53"/>
      <c r="AO376" s="73" t="str">
        <f t="shared" si="12"/>
        <v/>
      </c>
      <c r="AP376" s="22" t="str">
        <f t="shared" si="13"/>
        <v>-</v>
      </c>
    </row>
    <row r="377" spans="2:42" ht="18" customHeight="1">
      <c r="B377" s="67"/>
      <c r="C377" s="53"/>
      <c r="D377" s="53"/>
      <c r="E377" s="53"/>
      <c r="F377" s="53"/>
      <c r="G377" s="105"/>
      <c r="H377" s="79"/>
      <c r="I377" s="69"/>
      <c r="K377" s="67"/>
      <c r="L377" s="53"/>
      <c r="M377" s="53"/>
      <c r="O377" s="90"/>
      <c r="P377" s="82"/>
      <c r="Q377" s="60"/>
      <c r="R377" s="30"/>
      <c r="S377" s="56"/>
      <c r="T377" s="92"/>
      <c r="U377" s="81"/>
      <c r="AE377" s="53"/>
      <c r="AG377" s="59"/>
      <c r="AJ377" s="60"/>
      <c r="AL377" s="53"/>
      <c r="AO377" s="73" t="str">
        <f t="shared" si="12"/>
        <v/>
      </c>
      <c r="AP377" s="22" t="str">
        <f t="shared" si="13"/>
        <v>-</v>
      </c>
    </row>
    <row r="378" spans="2:42" ht="18" customHeight="1">
      <c r="B378" s="67"/>
      <c r="C378" s="53"/>
      <c r="D378" s="53"/>
      <c r="E378" s="53"/>
      <c r="F378" s="53"/>
      <c r="G378" s="105"/>
      <c r="H378" s="79"/>
      <c r="I378" s="69"/>
      <c r="K378" s="67"/>
      <c r="L378" s="53"/>
      <c r="O378" s="90"/>
      <c r="P378" s="82"/>
      <c r="Q378" s="60"/>
      <c r="R378" s="30"/>
      <c r="S378" s="56"/>
      <c r="T378" s="92"/>
      <c r="U378" s="81"/>
      <c r="AE378" s="53"/>
      <c r="AG378" s="59"/>
      <c r="AJ378" s="60"/>
      <c r="AL378" s="53"/>
      <c r="AO378" s="73" t="str">
        <f t="shared" si="12"/>
        <v/>
      </c>
      <c r="AP378" s="22" t="str">
        <f t="shared" si="13"/>
        <v>-</v>
      </c>
    </row>
    <row r="379" spans="2:42" ht="18" customHeight="1">
      <c r="B379" s="67"/>
      <c r="C379" s="67"/>
      <c r="D379" s="53"/>
      <c r="E379" s="53"/>
      <c r="F379" s="1"/>
      <c r="H379" s="79"/>
      <c r="I379" s="69"/>
      <c r="K379" s="67"/>
      <c r="L379" s="67"/>
      <c r="O379" s="90"/>
      <c r="P379" s="82"/>
      <c r="Q379" s="60"/>
      <c r="R379" s="30"/>
      <c r="S379" s="56"/>
      <c r="T379" s="92"/>
      <c r="U379" s="81"/>
      <c r="AE379" s="53"/>
      <c r="AG379" s="59"/>
      <c r="AJ379" s="60"/>
      <c r="AL379" s="53"/>
      <c r="AO379" s="73" t="str">
        <f t="shared" si="12"/>
        <v/>
      </c>
      <c r="AP379" s="22" t="str">
        <f t="shared" si="13"/>
        <v>-</v>
      </c>
    </row>
    <row r="380" spans="2:42" ht="18" customHeight="1">
      <c r="B380" s="67"/>
      <c r="C380" s="67"/>
      <c r="D380" s="67"/>
      <c r="E380" s="67"/>
      <c r="F380" s="67"/>
      <c r="H380" s="79"/>
      <c r="I380" s="69"/>
      <c r="K380" s="67"/>
      <c r="L380" s="67"/>
      <c r="O380" s="90"/>
      <c r="P380" s="82"/>
      <c r="Q380" s="60"/>
      <c r="R380" s="30"/>
      <c r="S380" s="56"/>
      <c r="T380" s="92"/>
      <c r="U380" s="81"/>
      <c r="AE380" s="53"/>
      <c r="AG380" s="59"/>
      <c r="AJ380" s="60"/>
      <c r="AL380" s="53"/>
      <c r="AO380" s="73" t="str">
        <f t="shared" si="12"/>
        <v/>
      </c>
      <c r="AP380" s="22" t="str">
        <f t="shared" si="13"/>
        <v>-</v>
      </c>
    </row>
    <row r="381" spans="2:42" ht="18" customHeight="1">
      <c r="C381" s="67"/>
      <c r="D381" s="67"/>
      <c r="E381" s="67"/>
      <c r="F381" s="67"/>
      <c r="H381" s="79"/>
      <c r="I381" s="69"/>
      <c r="K381" s="67"/>
      <c r="O381" s="90"/>
      <c r="P381" s="82"/>
      <c r="Q381" s="60"/>
      <c r="R381" s="30"/>
      <c r="S381" s="56"/>
      <c r="T381" s="92"/>
      <c r="U381" s="81"/>
      <c r="AE381" s="53"/>
      <c r="AG381" s="59"/>
      <c r="AJ381" s="60"/>
      <c r="AL381" s="53"/>
      <c r="AO381" s="73" t="str">
        <f t="shared" si="12"/>
        <v/>
      </c>
      <c r="AP381" s="22" t="str">
        <f t="shared" si="13"/>
        <v>-</v>
      </c>
    </row>
    <row r="382" spans="2:42" ht="18" customHeight="1">
      <c r="B382" s="67"/>
      <c r="C382" s="53"/>
      <c r="D382" s="53"/>
      <c r="E382" s="53"/>
      <c r="F382" s="53"/>
      <c r="G382" s="105"/>
      <c r="H382" s="79"/>
      <c r="I382" s="69"/>
      <c r="K382" s="67"/>
      <c r="L382" s="53"/>
      <c r="O382" s="90"/>
      <c r="P382" s="82"/>
      <c r="Q382" s="60"/>
      <c r="R382" s="30"/>
      <c r="S382" s="56"/>
      <c r="T382" s="92"/>
      <c r="U382" s="81"/>
      <c r="AE382" s="53"/>
      <c r="AG382" s="59"/>
      <c r="AJ382" s="60"/>
      <c r="AL382" s="53"/>
      <c r="AO382" s="73" t="str">
        <f t="shared" si="12"/>
        <v/>
      </c>
      <c r="AP382" s="22" t="str">
        <f t="shared" si="13"/>
        <v>-</v>
      </c>
    </row>
    <row r="383" spans="2:42" ht="18" customHeight="1">
      <c r="B383" s="67"/>
      <c r="C383" s="53"/>
      <c r="D383" s="53"/>
      <c r="E383" s="53"/>
      <c r="F383" s="53"/>
      <c r="G383" s="105"/>
      <c r="H383" s="79"/>
      <c r="I383" s="69"/>
      <c r="K383" s="67"/>
      <c r="L383" s="67"/>
      <c r="O383" s="90"/>
      <c r="P383" s="82"/>
      <c r="Q383" s="60"/>
      <c r="R383" s="30"/>
      <c r="S383" s="56"/>
      <c r="T383" s="92"/>
      <c r="U383" s="81"/>
      <c r="AE383" s="53"/>
      <c r="AG383" s="59"/>
      <c r="AJ383" s="60"/>
      <c r="AL383" s="53"/>
      <c r="AO383" s="73" t="str">
        <f t="shared" si="12"/>
        <v/>
      </c>
      <c r="AP383" s="22" t="str">
        <f t="shared" si="13"/>
        <v>-</v>
      </c>
    </row>
    <row r="384" spans="2:42" ht="18" customHeight="1">
      <c r="B384" s="67"/>
      <c r="C384" s="53"/>
      <c r="D384" s="53"/>
      <c r="E384" s="53"/>
      <c r="F384" s="53"/>
      <c r="G384" s="105"/>
      <c r="H384" s="79"/>
      <c r="I384" s="69"/>
      <c r="K384" s="67"/>
      <c r="L384" s="53"/>
      <c r="O384" s="90"/>
      <c r="P384" s="82"/>
      <c r="Q384" s="60"/>
      <c r="R384" s="30"/>
      <c r="S384" s="56"/>
      <c r="T384" s="92"/>
      <c r="U384" s="81"/>
      <c r="AE384" s="53"/>
      <c r="AG384" s="59"/>
      <c r="AJ384" s="60"/>
      <c r="AL384" s="53"/>
      <c r="AO384" s="73" t="str">
        <f t="shared" si="12"/>
        <v/>
      </c>
      <c r="AP384" s="22" t="str">
        <f t="shared" si="13"/>
        <v>-</v>
      </c>
    </row>
    <row r="385" spans="2:42" ht="18" customHeight="1">
      <c r="B385" s="67"/>
      <c r="C385" s="53"/>
      <c r="D385" s="53"/>
      <c r="E385" s="53"/>
      <c r="F385" s="53"/>
      <c r="G385" s="105"/>
      <c r="H385" s="79"/>
      <c r="I385" s="69"/>
      <c r="K385" s="67"/>
      <c r="L385" s="53"/>
      <c r="O385" s="90"/>
      <c r="P385" s="82"/>
      <c r="Q385" s="60"/>
      <c r="R385" s="30"/>
      <c r="S385" s="56"/>
      <c r="T385" s="92"/>
      <c r="U385" s="81"/>
      <c r="AE385" s="53"/>
      <c r="AG385" s="59"/>
      <c r="AJ385" s="60"/>
      <c r="AL385" s="53"/>
      <c r="AO385" s="73" t="str">
        <f t="shared" si="12"/>
        <v/>
      </c>
      <c r="AP385" s="22" t="str">
        <f t="shared" si="13"/>
        <v>-</v>
      </c>
    </row>
    <row r="386" spans="2:42" ht="18" customHeight="1">
      <c r="B386" s="67"/>
      <c r="C386" s="53"/>
      <c r="D386" s="53"/>
      <c r="E386" s="53"/>
      <c r="F386" s="53"/>
      <c r="G386" s="105"/>
      <c r="H386" s="79"/>
      <c r="I386" s="69"/>
      <c r="K386" s="67"/>
      <c r="L386" s="53"/>
      <c r="O386" s="90"/>
      <c r="P386" s="82"/>
      <c r="Q386" s="60"/>
      <c r="R386" s="30"/>
      <c r="S386" s="56"/>
      <c r="T386" s="92"/>
      <c r="U386" s="81"/>
      <c r="AE386" s="53"/>
      <c r="AG386" s="59"/>
      <c r="AJ386" s="60"/>
      <c r="AL386" s="53"/>
      <c r="AO386" s="73" t="str">
        <f t="shared" si="12"/>
        <v/>
      </c>
      <c r="AP386" s="22" t="str">
        <f t="shared" si="13"/>
        <v>-</v>
      </c>
    </row>
    <row r="387" spans="2:42" ht="18" customHeight="1">
      <c r="B387" s="67"/>
      <c r="C387" s="53"/>
      <c r="D387" s="53"/>
      <c r="E387" s="53"/>
      <c r="F387" s="53"/>
      <c r="G387" s="105"/>
      <c r="H387" s="79"/>
      <c r="I387" s="69"/>
      <c r="K387" s="67"/>
      <c r="L387" s="67"/>
      <c r="O387" s="90"/>
      <c r="P387" s="82"/>
      <c r="Q387" s="60"/>
      <c r="R387" s="30"/>
      <c r="S387" s="56"/>
      <c r="T387" s="92"/>
      <c r="U387" s="81"/>
      <c r="AE387" s="53"/>
      <c r="AG387" s="59"/>
      <c r="AJ387" s="60"/>
      <c r="AL387" s="53"/>
      <c r="AO387" s="73" t="str">
        <f t="shared" si="12"/>
        <v/>
      </c>
      <c r="AP387" s="22" t="str">
        <f t="shared" si="13"/>
        <v>-</v>
      </c>
    </row>
    <row r="388" spans="2:42" ht="18" customHeight="1">
      <c r="B388" s="67"/>
      <c r="C388" s="53"/>
      <c r="D388" s="53"/>
      <c r="E388" s="53"/>
      <c r="F388" s="53"/>
      <c r="G388" s="105"/>
      <c r="H388" s="79"/>
      <c r="I388" s="69"/>
      <c r="K388" s="67"/>
      <c r="L388" s="53"/>
      <c r="O388" s="90"/>
      <c r="P388" s="82"/>
      <c r="Q388" s="60"/>
      <c r="R388" s="30"/>
      <c r="S388" s="56"/>
      <c r="T388" s="92"/>
      <c r="U388" s="81"/>
      <c r="AE388" s="53"/>
      <c r="AG388" s="59"/>
      <c r="AJ388" s="60"/>
      <c r="AL388" s="53"/>
      <c r="AO388" s="73" t="str">
        <f t="shared" si="12"/>
        <v/>
      </c>
      <c r="AP388" s="22" t="str">
        <f t="shared" si="13"/>
        <v>-</v>
      </c>
    </row>
    <row r="389" spans="2:42" ht="18" customHeight="1">
      <c r="B389" s="67"/>
      <c r="C389" s="53"/>
      <c r="D389" s="53"/>
      <c r="E389" s="53"/>
      <c r="F389" s="53"/>
      <c r="G389" s="105"/>
      <c r="H389" s="79"/>
      <c r="I389" s="69"/>
      <c r="K389" s="67"/>
      <c r="L389" s="53"/>
      <c r="O389" s="90"/>
      <c r="P389" s="82"/>
      <c r="Q389" s="60"/>
      <c r="R389" s="30"/>
      <c r="S389" s="56"/>
      <c r="T389" s="92"/>
      <c r="U389" s="81"/>
      <c r="AE389" s="53"/>
      <c r="AG389" s="59"/>
      <c r="AJ389" s="60"/>
      <c r="AL389" s="53"/>
      <c r="AO389" s="73" t="str">
        <f t="shared" si="12"/>
        <v/>
      </c>
      <c r="AP389" s="22" t="str">
        <f t="shared" si="13"/>
        <v>-</v>
      </c>
    </row>
    <row r="390" spans="2:42" ht="18" customHeight="1">
      <c r="B390" s="67"/>
      <c r="C390" s="53"/>
      <c r="D390" s="53"/>
      <c r="E390" s="53"/>
      <c r="F390" s="53"/>
      <c r="G390" s="105"/>
      <c r="H390" s="79"/>
      <c r="I390" s="69"/>
      <c r="K390" s="67"/>
      <c r="L390" s="53"/>
      <c r="O390" s="90"/>
      <c r="P390" s="82"/>
      <c r="Q390" s="60"/>
      <c r="R390" s="30"/>
      <c r="S390" s="56"/>
      <c r="T390" s="92"/>
      <c r="U390" s="81"/>
      <c r="AE390" s="53"/>
      <c r="AG390" s="59"/>
      <c r="AJ390" s="60"/>
      <c r="AL390" s="53"/>
      <c r="AO390" s="73" t="str">
        <f t="shared" ref="AO390:AO453" si="14">IFERROR(IF(I390="불","불합격",IF(T390="불","불합격",IF(Y390="불","불합격",IF(AF390="불","불합격",IF(AM390="불","불합격",IF(AM390="합","합격",IF(FIND("전형포기",H390,1),"전형포기",""))))))),"")</f>
        <v/>
      </c>
      <c r="AP390" s="22" t="str">
        <f t="shared" ref="AP390:AP453" si="15">IF(IF(I390="불",J390,IF(T390="불",U390,IF(Y390="불",Z390,IF(AF390="불",AG390,IF(AM390="불",AN390,AN390)))))="","-",IF(I390="불",J390,IF(T390="불",U390,IF(Y390="불",Z390,IF(AF390="불",AG390,IF(AM390="불",AN390,AN390))))))</f>
        <v>-</v>
      </c>
    </row>
    <row r="391" spans="2:42" ht="18" customHeight="1">
      <c r="F391" s="1"/>
      <c r="H391" s="79"/>
      <c r="I391" s="69"/>
      <c r="O391" s="90"/>
      <c r="P391" s="82"/>
      <c r="Q391" s="60"/>
      <c r="R391" s="30"/>
      <c r="S391" s="56"/>
      <c r="T391" s="92"/>
      <c r="U391" s="81"/>
      <c r="AE391" s="53"/>
      <c r="AG391" s="59"/>
      <c r="AJ391" s="1"/>
      <c r="AO391" s="73" t="str">
        <f t="shared" si="14"/>
        <v/>
      </c>
      <c r="AP391" s="22" t="str">
        <f t="shared" si="15"/>
        <v>-</v>
      </c>
    </row>
    <row r="392" spans="2:42" ht="18" customHeight="1">
      <c r="B392" s="67"/>
      <c r="C392" s="67"/>
      <c r="D392" s="53"/>
      <c r="E392" s="53"/>
      <c r="F392" s="1"/>
      <c r="H392" s="79"/>
      <c r="I392" s="69"/>
      <c r="K392" s="67"/>
      <c r="L392" s="67"/>
      <c r="O392" s="90"/>
      <c r="P392" s="82"/>
      <c r="Q392" s="60"/>
      <c r="R392" s="30"/>
      <c r="S392" s="56"/>
      <c r="T392" s="92"/>
      <c r="U392" s="81"/>
      <c r="AE392" s="53"/>
      <c r="AG392" s="59"/>
      <c r="AJ392" s="60"/>
      <c r="AL392" s="53"/>
      <c r="AO392" s="73" t="str">
        <f t="shared" si="14"/>
        <v/>
      </c>
      <c r="AP392" s="22" t="str">
        <f t="shared" si="15"/>
        <v>-</v>
      </c>
    </row>
    <row r="393" spans="2:42" ht="18" customHeight="1">
      <c r="B393" s="67"/>
      <c r="C393" s="67"/>
      <c r="D393" s="67"/>
      <c r="E393" s="67"/>
      <c r="F393" s="53"/>
      <c r="H393" s="79"/>
      <c r="I393" s="69"/>
      <c r="K393" s="67"/>
      <c r="L393" s="67"/>
      <c r="O393" s="90"/>
      <c r="P393" s="82"/>
      <c r="Q393" s="60"/>
      <c r="R393" s="30"/>
      <c r="S393" s="56"/>
      <c r="T393" s="92"/>
      <c r="U393" s="81"/>
      <c r="AE393" s="53"/>
      <c r="AG393" s="59"/>
      <c r="AJ393" s="1"/>
      <c r="AO393" s="73" t="str">
        <f t="shared" si="14"/>
        <v/>
      </c>
      <c r="AP393" s="22" t="str">
        <f t="shared" si="15"/>
        <v>-</v>
      </c>
    </row>
    <row r="394" spans="2:42" ht="18" customHeight="1">
      <c r="B394" s="67"/>
      <c r="C394" s="67"/>
      <c r="D394" s="53"/>
      <c r="E394" s="53"/>
      <c r="F394" s="67"/>
      <c r="H394" s="79"/>
      <c r="I394" s="69"/>
      <c r="K394" s="67"/>
      <c r="L394" s="67"/>
      <c r="M394" s="67"/>
      <c r="N394" s="67"/>
      <c r="O394" s="90"/>
      <c r="P394" s="82"/>
      <c r="Q394" s="60"/>
      <c r="R394" s="30"/>
      <c r="S394" s="56"/>
      <c r="T394" s="92"/>
      <c r="U394" s="81"/>
      <c r="AE394" s="53"/>
      <c r="AG394" s="59"/>
      <c r="AJ394" s="60"/>
      <c r="AL394" s="53"/>
      <c r="AO394" s="73" t="str">
        <f t="shared" si="14"/>
        <v/>
      </c>
      <c r="AP394" s="22" t="str">
        <f t="shared" si="15"/>
        <v>-</v>
      </c>
    </row>
    <row r="395" spans="2:42" ht="18" customHeight="1">
      <c r="B395" s="67"/>
      <c r="C395" s="67"/>
      <c r="D395" s="53"/>
      <c r="E395" s="53"/>
      <c r="F395" s="67"/>
      <c r="H395" s="79"/>
      <c r="I395" s="69"/>
      <c r="K395" s="67"/>
      <c r="L395" s="67"/>
      <c r="M395" s="67"/>
      <c r="N395" s="67"/>
      <c r="O395" s="90"/>
      <c r="P395" s="82"/>
      <c r="Q395" s="60"/>
      <c r="R395" s="30"/>
      <c r="S395" s="56"/>
      <c r="T395" s="92"/>
      <c r="U395" s="81"/>
      <c r="AE395" s="53"/>
      <c r="AG395" s="59"/>
      <c r="AJ395" s="60"/>
      <c r="AL395" s="53"/>
      <c r="AO395" s="73" t="str">
        <f t="shared" si="14"/>
        <v/>
      </c>
      <c r="AP395" s="22" t="str">
        <f t="shared" si="15"/>
        <v>-</v>
      </c>
    </row>
    <row r="396" spans="2:42" ht="18" customHeight="1">
      <c r="B396" s="67"/>
      <c r="C396" s="53"/>
      <c r="D396" s="53"/>
      <c r="E396" s="53"/>
      <c r="F396" s="53"/>
      <c r="G396" s="105"/>
      <c r="H396" s="79"/>
      <c r="I396" s="69"/>
      <c r="K396" s="67"/>
      <c r="L396" s="53"/>
      <c r="O396" s="90"/>
      <c r="P396" s="82"/>
      <c r="Q396" s="60"/>
      <c r="R396" s="30"/>
      <c r="S396" s="56"/>
      <c r="T396" s="92"/>
      <c r="U396" s="81"/>
      <c r="AE396" s="53"/>
      <c r="AG396" s="59"/>
      <c r="AJ396" s="60"/>
      <c r="AL396" s="53"/>
      <c r="AO396" s="73" t="str">
        <f t="shared" si="14"/>
        <v/>
      </c>
      <c r="AP396" s="22" t="str">
        <f t="shared" si="15"/>
        <v>-</v>
      </c>
    </row>
    <row r="397" spans="2:42" ht="18" customHeight="1">
      <c r="B397" s="67"/>
      <c r="C397" s="67"/>
      <c r="D397" s="53"/>
      <c r="E397" s="53"/>
      <c r="F397" s="67"/>
      <c r="H397" s="79"/>
      <c r="I397" s="69"/>
      <c r="K397" s="67"/>
      <c r="L397" s="67"/>
      <c r="M397" s="67"/>
      <c r="N397" s="67"/>
      <c r="O397" s="90"/>
      <c r="P397" s="82"/>
      <c r="Q397" s="60"/>
      <c r="R397" s="30"/>
      <c r="S397" s="56"/>
      <c r="T397" s="92"/>
      <c r="U397" s="81"/>
      <c r="AE397" s="53"/>
      <c r="AG397" s="59"/>
      <c r="AJ397" s="60"/>
      <c r="AL397" s="53"/>
      <c r="AO397" s="73" t="str">
        <f t="shared" si="14"/>
        <v/>
      </c>
      <c r="AP397" s="22" t="str">
        <f t="shared" si="15"/>
        <v>-</v>
      </c>
    </row>
    <row r="398" spans="2:42" ht="17.25" customHeight="1">
      <c r="B398" s="67"/>
      <c r="C398" s="67"/>
      <c r="D398" s="67"/>
      <c r="E398" s="67"/>
      <c r="F398" s="53"/>
      <c r="H398" s="79"/>
      <c r="I398" s="69"/>
      <c r="K398" s="67"/>
      <c r="L398" s="67"/>
      <c r="O398" s="90"/>
      <c r="P398" s="82"/>
      <c r="Q398" s="60"/>
      <c r="R398" s="30"/>
      <c r="S398" s="56"/>
      <c r="T398" s="92"/>
      <c r="U398" s="81"/>
      <c r="AE398" s="53"/>
      <c r="AG398" s="59"/>
      <c r="AJ398" s="1"/>
      <c r="AO398" s="73" t="str">
        <f t="shared" si="14"/>
        <v/>
      </c>
      <c r="AP398" s="22" t="str">
        <f t="shared" si="15"/>
        <v>-</v>
      </c>
    </row>
    <row r="399" spans="2:42" ht="17.25" customHeight="1">
      <c r="B399" s="67"/>
      <c r="C399" s="67"/>
      <c r="D399" s="67"/>
      <c r="E399" s="53"/>
      <c r="F399" s="53"/>
      <c r="H399" s="79"/>
      <c r="I399" s="69"/>
      <c r="O399" s="90"/>
      <c r="P399" s="82"/>
      <c r="Q399" s="60"/>
      <c r="R399" s="30"/>
      <c r="S399" s="56"/>
      <c r="T399" s="92"/>
      <c r="U399" s="81"/>
      <c r="AE399" s="53"/>
      <c r="AG399" s="59"/>
      <c r="AJ399" s="60"/>
      <c r="AL399" s="53"/>
      <c r="AO399" s="73" t="str">
        <f t="shared" si="14"/>
        <v/>
      </c>
      <c r="AP399" s="22" t="str">
        <f t="shared" si="15"/>
        <v>-</v>
      </c>
    </row>
    <row r="400" spans="2:42" ht="18" customHeight="1">
      <c r="B400" s="67"/>
      <c r="C400" s="67"/>
      <c r="D400" s="53"/>
      <c r="E400" s="53"/>
      <c r="F400" s="67"/>
      <c r="H400" s="79"/>
      <c r="I400" s="69"/>
      <c r="K400" s="67"/>
      <c r="L400" s="67"/>
      <c r="M400" s="67"/>
      <c r="N400" s="67"/>
      <c r="O400" s="90"/>
      <c r="P400" s="82"/>
      <c r="Q400" s="60"/>
      <c r="R400" s="30"/>
      <c r="S400" s="56"/>
      <c r="T400" s="92"/>
      <c r="U400" s="81"/>
      <c r="AE400" s="53"/>
      <c r="AG400" s="59"/>
      <c r="AJ400" s="60"/>
      <c r="AL400" s="53"/>
      <c r="AO400" s="73" t="str">
        <f t="shared" si="14"/>
        <v/>
      </c>
      <c r="AP400" s="22" t="str">
        <f t="shared" si="15"/>
        <v>-</v>
      </c>
    </row>
    <row r="401" spans="2:42" ht="18" customHeight="1">
      <c r="B401" s="67"/>
      <c r="C401" s="67"/>
      <c r="D401" s="53"/>
      <c r="E401" s="53"/>
      <c r="F401" s="67"/>
      <c r="H401" s="79"/>
      <c r="I401" s="69"/>
      <c r="K401" s="67"/>
      <c r="L401" s="67"/>
      <c r="M401" s="67"/>
      <c r="N401" s="67"/>
      <c r="O401" s="90"/>
      <c r="P401" s="82"/>
      <c r="Q401" s="60"/>
      <c r="R401" s="30"/>
      <c r="S401" s="56"/>
      <c r="T401" s="92"/>
      <c r="U401" s="81"/>
      <c r="AE401" s="53"/>
      <c r="AG401" s="59"/>
      <c r="AJ401" s="60"/>
      <c r="AL401" s="53"/>
      <c r="AO401" s="73" t="str">
        <f t="shared" si="14"/>
        <v/>
      </c>
      <c r="AP401" s="22" t="str">
        <f t="shared" si="15"/>
        <v>-</v>
      </c>
    </row>
    <row r="402" spans="2:42" ht="18" customHeight="1">
      <c r="B402" s="67"/>
      <c r="C402" s="67"/>
      <c r="D402" s="53"/>
      <c r="E402" s="53"/>
      <c r="F402" s="67"/>
      <c r="H402" s="79"/>
      <c r="I402" s="69"/>
      <c r="K402" s="67"/>
      <c r="L402" s="67"/>
      <c r="M402" s="67"/>
      <c r="N402" s="67"/>
      <c r="O402" s="90"/>
      <c r="P402" s="82"/>
      <c r="Q402" s="60"/>
      <c r="R402" s="30"/>
      <c r="S402" s="56"/>
      <c r="T402" s="92"/>
      <c r="U402" s="81"/>
      <c r="AE402" s="53"/>
      <c r="AG402" s="59"/>
      <c r="AJ402" s="60"/>
      <c r="AL402" s="53"/>
      <c r="AO402" s="73" t="str">
        <f t="shared" si="14"/>
        <v/>
      </c>
      <c r="AP402" s="22" t="str">
        <f t="shared" si="15"/>
        <v>-</v>
      </c>
    </row>
    <row r="403" spans="2:42" ht="18" customHeight="1">
      <c r="B403" s="67"/>
      <c r="C403" s="67"/>
      <c r="D403" s="53"/>
      <c r="E403" s="53"/>
      <c r="F403" s="67"/>
      <c r="H403" s="79"/>
      <c r="I403" s="69"/>
      <c r="K403" s="67"/>
      <c r="L403" s="67"/>
      <c r="M403" s="67"/>
      <c r="N403" s="67"/>
      <c r="O403" s="90"/>
      <c r="P403" s="82"/>
      <c r="Q403" s="60"/>
      <c r="R403" s="30"/>
      <c r="S403" s="56"/>
      <c r="T403" s="92"/>
      <c r="U403" s="81"/>
      <c r="AE403" s="53"/>
      <c r="AG403" s="59"/>
      <c r="AJ403" s="60"/>
      <c r="AL403" s="53"/>
      <c r="AO403" s="73" t="str">
        <f t="shared" si="14"/>
        <v/>
      </c>
      <c r="AP403" s="22" t="str">
        <f t="shared" si="15"/>
        <v>-</v>
      </c>
    </row>
    <row r="404" spans="2:42" ht="18" customHeight="1">
      <c r="B404" s="67"/>
      <c r="C404" s="67"/>
      <c r="D404" s="53"/>
      <c r="E404" s="53"/>
      <c r="F404" s="67"/>
      <c r="H404" s="79"/>
      <c r="I404" s="69"/>
      <c r="K404" s="67"/>
      <c r="L404" s="67"/>
      <c r="M404" s="67"/>
      <c r="N404" s="67"/>
      <c r="O404" s="90"/>
      <c r="P404" s="82"/>
      <c r="Q404" s="60"/>
      <c r="R404" s="30"/>
      <c r="S404" s="56"/>
      <c r="T404" s="92"/>
      <c r="U404" s="81"/>
      <c r="AE404" s="53"/>
      <c r="AG404" s="59"/>
      <c r="AJ404" s="60"/>
      <c r="AL404" s="53"/>
      <c r="AO404" s="73" t="str">
        <f t="shared" si="14"/>
        <v/>
      </c>
      <c r="AP404" s="22" t="str">
        <f t="shared" si="15"/>
        <v>-</v>
      </c>
    </row>
    <row r="405" spans="2:42" ht="18" customHeight="1">
      <c r="B405" s="67"/>
      <c r="C405" s="67"/>
      <c r="D405" s="53"/>
      <c r="E405" s="53"/>
      <c r="F405" s="67"/>
      <c r="H405" s="79"/>
      <c r="I405" s="69"/>
      <c r="K405" s="67"/>
      <c r="L405" s="67"/>
      <c r="M405" s="67"/>
      <c r="N405" s="67"/>
      <c r="O405" s="90"/>
      <c r="P405" s="82"/>
      <c r="Q405" s="60"/>
      <c r="R405" s="30"/>
      <c r="S405" s="56"/>
      <c r="T405" s="92"/>
      <c r="U405" s="81"/>
      <c r="AE405" s="53"/>
      <c r="AG405" s="59"/>
      <c r="AJ405" s="60"/>
      <c r="AL405" s="53"/>
      <c r="AO405" s="73" t="str">
        <f t="shared" si="14"/>
        <v/>
      </c>
      <c r="AP405" s="22" t="str">
        <f t="shared" si="15"/>
        <v>-</v>
      </c>
    </row>
    <row r="406" spans="2:42" ht="18" customHeight="1">
      <c r="B406" s="67"/>
      <c r="C406" s="67"/>
      <c r="D406" s="53"/>
      <c r="E406" s="53"/>
      <c r="F406" s="67"/>
      <c r="H406" s="79"/>
      <c r="I406" s="69"/>
      <c r="K406" s="67"/>
      <c r="L406" s="67"/>
      <c r="M406" s="67"/>
      <c r="N406" s="67"/>
      <c r="O406" s="90"/>
      <c r="P406" s="82"/>
      <c r="Q406" s="60"/>
      <c r="R406" s="30"/>
      <c r="S406" s="56"/>
      <c r="T406" s="92"/>
      <c r="U406" s="81"/>
      <c r="AE406" s="53"/>
      <c r="AG406" s="59"/>
      <c r="AJ406" s="60"/>
      <c r="AL406" s="53"/>
      <c r="AO406" s="73" t="str">
        <f t="shared" si="14"/>
        <v/>
      </c>
      <c r="AP406" s="22" t="str">
        <f t="shared" si="15"/>
        <v>-</v>
      </c>
    </row>
    <row r="407" spans="2:42" ht="18" customHeight="1">
      <c r="B407" s="67"/>
      <c r="C407" s="67"/>
      <c r="D407" s="53"/>
      <c r="E407" s="53"/>
      <c r="F407" s="67"/>
      <c r="H407" s="79"/>
      <c r="I407" s="69"/>
      <c r="K407" s="67"/>
      <c r="L407" s="67"/>
      <c r="M407" s="67"/>
      <c r="N407" s="67"/>
      <c r="O407" s="90"/>
      <c r="P407" s="82"/>
      <c r="Q407" s="60"/>
      <c r="R407" s="30"/>
      <c r="S407" s="56"/>
      <c r="T407" s="92"/>
      <c r="U407" s="81"/>
      <c r="AE407" s="53"/>
      <c r="AG407" s="59"/>
      <c r="AJ407" s="60"/>
      <c r="AL407" s="53"/>
      <c r="AO407" s="73" t="str">
        <f t="shared" si="14"/>
        <v/>
      </c>
      <c r="AP407" s="22" t="str">
        <f t="shared" si="15"/>
        <v>-</v>
      </c>
    </row>
    <row r="408" spans="2:42" ht="18" customHeight="1">
      <c r="E408" s="53"/>
      <c r="F408" s="67"/>
      <c r="G408" s="60"/>
      <c r="H408" s="79"/>
      <c r="I408" s="69"/>
      <c r="M408" s="67"/>
      <c r="N408" s="67"/>
      <c r="O408" s="90"/>
      <c r="P408" s="82"/>
      <c r="Q408" s="60"/>
      <c r="R408" s="30"/>
      <c r="S408" s="56"/>
      <c r="T408" s="92"/>
      <c r="U408" s="81"/>
      <c r="AE408" s="53"/>
      <c r="AG408" s="59"/>
      <c r="AH408" s="84"/>
      <c r="AI408" s="84"/>
      <c r="AJ408" s="85"/>
      <c r="AK408" s="84"/>
      <c r="AL408" s="84"/>
      <c r="AM408" s="86"/>
      <c r="AN408" s="87"/>
      <c r="AO408" s="73" t="str">
        <f t="shared" si="14"/>
        <v/>
      </c>
      <c r="AP408" s="22" t="str">
        <f t="shared" si="15"/>
        <v>-</v>
      </c>
    </row>
    <row r="409" spans="2:42" ht="18" customHeight="1">
      <c r="B409" s="67"/>
      <c r="C409" s="67"/>
      <c r="D409" s="53"/>
      <c r="E409" s="53"/>
      <c r="F409" s="67"/>
      <c r="H409" s="79"/>
      <c r="I409" s="69"/>
      <c r="K409" s="67"/>
      <c r="L409" s="67"/>
      <c r="M409" s="67"/>
      <c r="N409" s="67"/>
      <c r="O409" s="90"/>
      <c r="P409" s="82"/>
      <c r="Q409" s="60"/>
      <c r="R409" s="30"/>
      <c r="S409" s="56"/>
      <c r="T409" s="92"/>
      <c r="U409" s="81"/>
      <c r="AE409" s="53"/>
      <c r="AG409" s="59"/>
      <c r="AJ409" s="60"/>
      <c r="AL409" s="53"/>
      <c r="AO409" s="73" t="str">
        <f t="shared" si="14"/>
        <v/>
      </c>
      <c r="AP409" s="22" t="str">
        <f t="shared" si="15"/>
        <v>-</v>
      </c>
    </row>
    <row r="410" spans="2:42" ht="18" customHeight="1">
      <c r="B410" s="67"/>
      <c r="C410" s="67"/>
      <c r="D410" s="53"/>
      <c r="E410" s="53"/>
      <c r="F410" s="67"/>
      <c r="H410" s="79"/>
      <c r="I410" s="69"/>
      <c r="K410" s="67"/>
      <c r="L410" s="67"/>
      <c r="M410" s="67"/>
      <c r="N410" s="67"/>
      <c r="O410" s="90"/>
      <c r="P410" s="82"/>
      <c r="Q410" s="60"/>
      <c r="R410" s="30"/>
      <c r="S410" s="56"/>
      <c r="T410" s="92"/>
      <c r="U410" s="81"/>
      <c r="AE410" s="53"/>
      <c r="AG410" s="59"/>
      <c r="AJ410" s="60"/>
      <c r="AL410" s="53"/>
      <c r="AO410" s="73" t="str">
        <f t="shared" si="14"/>
        <v/>
      </c>
      <c r="AP410" s="22" t="str">
        <f t="shared" si="15"/>
        <v>-</v>
      </c>
    </row>
    <row r="411" spans="2:42" ht="18" customHeight="1">
      <c r="B411" s="67"/>
      <c r="C411" s="67"/>
      <c r="D411" s="53"/>
      <c r="E411" s="53"/>
      <c r="F411" s="67"/>
      <c r="H411" s="79"/>
      <c r="I411" s="69"/>
      <c r="K411" s="67"/>
      <c r="L411" s="67"/>
      <c r="M411" s="67"/>
      <c r="N411" s="67"/>
      <c r="O411" s="90"/>
      <c r="P411" s="82"/>
      <c r="Q411" s="60"/>
      <c r="R411" s="30"/>
      <c r="S411" s="56"/>
      <c r="T411" s="92"/>
      <c r="U411" s="81"/>
      <c r="AE411" s="53"/>
      <c r="AG411" s="59"/>
      <c r="AJ411" s="60"/>
      <c r="AL411" s="53"/>
      <c r="AO411" s="73" t="str">
        <f t="shared" si="14"/>
        <v/>
      </c>
      <c r="AP411" s="22" t="str">
        <f t="shared" si="15"/>
        <v>-</v>
      </c>
    </row>
    <row r="412" spans="2:42" ht="18" customHeight="1">
      <c r="B412" s="67"/>
      <c r="C412" s="67"/>
      <c r="D412" s="53"/>
      <c r="E412" s="53"/>
      <c r="F412" s="67"/>
      <c r="H412" s="79"/>
      <c r="I412" s="69"/>
      <c r="K412" s="67"/>
      <c r="L412" s="67"/>
      <c r="M412" s="67"/>
      <c r="N412" s="67"/>
      <c r="O412" s="90"/>
      <c r="P412" s="82"/>
      <c r="Q412" s="60"/>
      <c r="R412" s="30"/>
      <c r="S412" s="56"/>
      <c r="T412" s="92"/>
      <c r="U412" s="81"/>
      <c r="AE412" s="53"/>
      <c r="AG412" s="59"/>
      <c r="AJ412" s="60"/>
      <c r="AL412" s="53"/>
      <c r="AO412" s="73" t="str">
        <f t="shared" si="14"/>
        <v/>
      </c>
      <c r="AP412" s="22" t="str">
        <f t="shared" si="15"/>
        <v>-</v>
      </c>
    </row>
    <row r="413" spans="2:42" ht="18" customHeight="1">
      <c r="B413" s="67"/>
      <c r="C413" s="67"/>
      <c r="D413" s="53"/>
      <c r="E413" s="53"/>
      <c r="F413" s="67"/>
      <c r="H413" s="79"/>
      <c r="I413" s="69"/>
      <c r="K413" s="67"/>
      <c r="L413" s="67"/>
      <c r="M413" s="67"/>
      <c r="N413" s="67"/>
      <c r="O413" s="90"/>
      <c r="P413" s="82"/>
      <c r="Q413" s="60"/>
      <c r="R413" s="30"/>
      <c r="S413" s="56"/>
      <c r="T413" s="92"/>
      <c r="U413" s="81"/>
      <c r="AE413" s="53"/>
      <c r="AG413" s="59"/>
      <c r="AJ413" s="60"/>
      <c r="AL413" s="53"/>
      <c r="AO413" s="73" t="str">
        <f t="shared" si="14"/>
        <v/>
      </c>
      <c r="AP413" s="22" t="str">
        <f t="shared" si="15"/>
        <v>-</v>
      </c>
    </row>
    <row r="414" spans="2:42" ht="18" customHeight="1">
      <c r="B414" s="67"/>
      <c r="C414" s="67"/>
      <c r="D414" s="53"/>
      <c r="E414" s="53"/>
      <c r="F414" s="53"/>
      <c r="H414" s="79"/>
      <c r="I414" s="69"/>
      <c r="K414" s="67"/>
      <c r="L414" s="67"/>
      <c r="O414" s="90"/>
      <c r="P414" s="82"/>
      <c r="Q414" s="60"/>
      <c r="R414" s="30"/>
      <c r="S414" s="56"/>
      <c r="T414" s="92"/>
      <c r="U414" s="81"/>
      <c r="AE414" s="53"/>
      <c r="AG414" s="59"/>
      <c r="AJ414" s="1"/>
      <c r="AO414" s="73" t="str">
        <f t="shared" si="14"/>
        <v/>
      </c>
      <c r="AP414" s="22" t="str">
        <f t="shared" si="15"/>
        <v>-</v>
      </c>
    </row>
    <row r="415" spans="2:42" ht="16.5" customHeight="1">
      <c r="E415" s="53"/>
      <c r="F415" s="67"/>
      <c r="G415" s="60"/>
      <c r="H415" s="79"/>
      <c r="I415" s="69"/>
      <c r="M415" s="67"/>
      <c r="N415" s="67"/>
      <c r="O415" s="90"/>
      <c r="P415" s="82"/>
      <c r="Q415" s="60"/>
      <c r="R415" s="30"/>
      <c r="S415" s="56"/>
      <c r="T415" s="92"/>
      <c r="U415" s="81"/>
      <c r="AE415" s="53"/>
      <c r="AG415" s="59"/>
      <c r="AH415" s="84"/>
      <c r="AI415" s="84"/>
      <c r="AJ415" s="85"/>
      <c r="AK415" s="84"/>
      <c r="AL415" s="84"/>
      <c r="AM415" s="86"/>
      <c r="AN415" s="87"/>
      <c r="AO415" s="73" t="str">
        <f t="shared" si="14"/>
        <v/>
      </c>
      <c r="AP415" s="22" t="str">
        <f t="shared" si="15"/>
        <v>-</v>
      </c>
    </row>
    <row r="416" spans="2:42" ht="18" customHeight="1">
      <c r="E416" s="53"/>
      <c r="F416" s="67"/>
      <c r="G416" s="60"/>
      <c r="H416" s="79"/>
      <c r="I416" s="69"/>
      <c r="K416" s="67"/>
      <c r="M416" s="67"/>
      <c r="N416" s="67"/>
      <c r="O416" s="90"/>
      <c r="P416" s="82"/>
      <c r="Q416" s="60"/>
      <c r="R416" s="30"/>
      <c r="S416" s="56"/>
      <c r="T416" s="92"/>
      <c r="U416" s="81"/>
      <c r="AE416" s="53"/>
      <c r="AG416" s="59"/>
      <c r="AH416" s="84"/>
      <c r="AI416" s="84"/>
      <c r="AJ416" s="85"/>
      <c r="AK416" s="84"/>
      <c r="AL416" s="84"/>
      <c r="AM416" s="86"/>
      <c r="AN416" s="87"/>
      <c r="AO416" s="73" t="str">
        <f t="shared" si="14"/>
        <v/>
      </c>
      <c r="AP416" s="22" t="str">
        <f t="shared" si="15"/>
        <v>-</v>
      </c>
    </row>
    <row r="417" spans="2:42" ht="18" customHeight="1">
      <c r="B417" s="67"/>
      <c r="C417" s="53"/>
      <c r="D417" s="53"/>
      <c r="E417" s="53"/>
      <c r="F417" s="53"/>
      <c r="G417" s="105"/>
      <c r="H417" s="79"/>
      <c r="I417" s="69"/>
      <c r="K417" s="67"/>
      <c r="L417" s="53"/>
      <c r="O417" s="90"/>
      <c r="P417" s="82"/>
      <c r="Q417" s="60"/>
      <c r="R417" s="30"/>
      <c r="S417" s="56"/>
      <c r="T417" s="92"/>
      <c r="U417" s="81"/>
      <c r="AE417" s="53"/>
      <c r="AG417" s="59"/>
      <c r="AJ417" s="60"/>
      <c r="AL417" s="53"/>
      <c r="AO417" s="73" t="str">
        <f t="shared" si="14"/>
        <v/>
      </c>
      <c r="AP417" s="22" t="str">
        <f t="shared" si="15"/>
        <v>-</v>
      </c>
    </row>
    <row r="418" spans="2:42" ht="18" customHeight="1">
      <c r="B418" s="67"/>
      <c r="C418" s="67"/>
      <c r="D418" s="53"/>
      <c r="E418" s="53"/>
      <c r="F418" s="67"/>
      <c r="H418" s="79"/>
      <c r="I418" s="69"/>
      <c r="K418" s="67"/>
      <c r="L418" s="67"/>
      <c r="M418" s="67"/>
      <c r="N418" s="67"/>
      <c r="O418" s="90"/>
      <c r="P418" s="82"/>
      <c r="Q418" s="60"/>
      <c r="R418" s="30"/>
      <c r="S418" s="56"/>
      <c r="T418" s="92"/>
      <c r="U418" s="81"/>
      <c r="AE418" s="53"/>
      <c r="AG418" s="59"/>
      <c r="AJ418" s="60"/>
      <c r="AL418" s="53"/>
      <c r="AO418" s="73" t="str">
        <f t="shared" si="14"/>
        <v/>
      </c>
      <c r="AP418" s="22" t="str">
        <f t="shared" si="15"/>
        <v>-</v>
      </c>
    </row>
    <row r="419" spans="2:42" ht="16.5" customHeight="1">
      <c r="B419" s="67"/>
      <c r="C419" s="67"/>
      <c r="D419" s="53"/>
      <c r="E419" s="53"/>
      <c r="F419" s="68"/>
      <c r="H419" s="79"/>
      <c r="I419" s="69"/>
      <c r="K419" s="67"/>
      <c r="L419" s="67"/>
      <c r="M419" s="67"/>
      <c r="N419" s="67"/>
      <c r="O419" s="90"/>
      <c r="P419" s="82"/>
      <c r="Q419" s="60"/>
      <c r="R419" s="30"/>
      <c r="S419" s="56"/>
      <c r="T419" s="92"/>
      <c r="U419" s="81"/>
      <c r="AE419" s="53"/>
      <c r="AG419" s="59"/>
      <c r="AJ419" s="60"/>
      <c r="AL419" s="53"/>
      <c r="AO419" s="73" t="str">
        <f t="shared" si="14"/>
        <v/>
      </c>
      <c r="AP419" s="22" t="str">
        <f t="shared" si="15"/>
        <v>-</v>
      </c>
    </row>
    <row r="420" spans="2:42" ht="16.5" customHeight="1">
      <c r="B420" s="67"/>
      <c r="C420" s="67"/>
      <c r="D420" s="53"/>
      <c r="E420" s="53"/>
      <c r="F420" s="68"/>
      <c r="H420" s="79"/>
      <c r="I420" s="69"/>
      <c r="K420" s="67"/>
      <c r="L420" s="67"/>
      <c r="M420" s="67"/>
      <c r="N420" s="67"/>
      <c r="O420" s="90"/>
      <c r="P420" s="82"/>
      <c r="Q420" s="60"/>
      <c r="R420" s="30"/>
      <c r="S420" s="56"/>
      <c r="T420" s="92"/>
      <c r="U420" s="81"/>
      <c r="AE420" s="53"/>
      <c r="AG420" s="59"/>
      <c r="AJ420" s="60"/>
      <c r="AL420" s="53"/>
      <c r="AO420" s="73" t="str">
        <f t="shared" si="14"/>
        <v/>
      </c>
      <c r="AP420" s="22" t="str">
        <f t="shared" si="15"/>
        <v>-</v>
      </c>
    </row>
    <row r="421" spans="2:42" ht="16.5" customHeight="1">
      <c r="B421" s="67"/>
      <c r="C421" s="53"/>
      <c r="D421" s="53"/>
      <c r="E421" s="53"/>
      <c r="F421" s="93"/>
      <c r="G421" s="105"/>
      <c r="H421" s="79"/>
      <c r="I421" s="69"/>
      <c r="K421" s="67"/>
      <c r="L421" s="53"/>
      <c r="O421" s="90"/>
      <c r="P421" s="82"/>
      <c r="Q421" s="60"/>
      <c r="R421" s="30"/>
      <c r="S421" s="56"/>
      <c r="T421" s="92"/>
      <c r="U421" s="81"/>
      <c r="AE421" s="53"/>
      <c r="AG421" s="59"/>
      <c r="AJ421" s="60"/>
      <c r="AL421" s="53"/>
      <c r="AO421" s="73" t="str">
        <f t="shared" si="14"/>
        <v/>
      </c>
      <c r="AP421" s="22" t="str">
        <f t="shared" si="15"/>
        <v>-</v>
      </c>
    </row>
    <row r="422" spans="2:42" ht="16.5" customHeight="1">
      <c r="B422" s="67"/>
      <c r="C422" s="67"/>
      <c r="D422" s="53"/>
      <c r="E422" s="53"/>
      <c r="F422" s="68"/>
      <c r="H422" s="79"/>
      <c r="I422" s="69"/>
      <c r="K422" s="67"/>
      <c r="L422" s="67"/>
      <c r="M422" s="67"/>
      <c r="N422" s="67"/>
      <c r="O422" s="90"/>
      <c r="P422" s="82"/>
      <c r="Q422" s="60"/>
      <c r="R422" s="30"/>
      <c r="S422" s="56"/>
      <c r="T422" s="92"/>
      <c r="U422" s="81"/>
      <c r="AE422" s="53"/>
      <c r="AG422" s="59"/>
      <c r="AJ422" s="60"/>
      <c r="AL422" s="53"/>
      <c r="AO422" s="73" t="str">
        <f t="shared" si="14"/>
        <v/>
      </c>
      <c r="AP422" s="22" t="str">
        <f t="shared" si="15"/>
        <v>-</v>
      </c>
    </row>
    <row r="423" spans="2:42" ht="16.5" customHeight="1">
      <c r="B423" s="67"/>
      <c r="C423" s="67"/>
      <c r="D423" s="67"/>
      <c r="E423" s="67"/>
      <c r="H423" s="79"/>
      <c r="I423" s="69"/>
      <c r="K423" s="67"/>
      <c r="O423" s="90"/>
      <c r="P423" s="82"/>
      <c r="Q423" s="60"/>
      <c r="R423" s="30"/>
      <c r="S423" s="56"/>
      <c r="T423" s="92"/>
      <c r="U423" s="81"/>
      <c r="AE423" s="53"/>
      <c r="AG423" s="59"/>
      <c r="AJ423" s="1"/>
      <c r="AO423" s="73" t="str">
        <f t="shared" si="14"/>
        <v/>
      </c>
      <c r="AP423" s="22" t="str">
        <f t="shared" si="15"/>
        <v>-</v>
      </c>
    </row>
    <row r="424" spans="2:42" ht="16.5" customHeight="1">
      <c r="B424" s="67"/>
      <c r="C424" s="67"/>
      <c r="D424" s="67"/>
      <c r="E424" s="67"/>
      <c r="H424" s="79"/>
      <c r="I424" s="69"/>
      <c r="K424" s="67"/>
      <c r="O424" s="90"/>
      <c r="P424" s="82"/>
      <c r="Q424" s="60"/>
      <c r="R424" s="30"/>
      <c r="S424" s="56"/>
      <c r="T424" s="92"/>
      <c r="U424" s="81"/>
      <c r="AE424" s="53"/>
      <c r="AG424" s="59"/>
      <c r="AJ424" s="1"/>
      <c r="AO424" s="73" t="str">
        <f t="shared" si="14"/>
        <v/>
      </c>
      <c r="AP424" s="22" t="str">
        <f t="shared" si="15"/>
        <v>-</v>
      </c>
    </row>
    <row r="425" spans="2:42" ht="18" customHeight="1">
      <c r="B425" s="67"/>
      <c r="C425" s="67"/>
      <c r="D425" s="67"/>
      <c r="E425" s="67"/>
      <c r="H425" s="79"/>
      <c r="I425" s="69"/>
      <c r="K425" s="67"/>
      <c r="O425" s="90"/>
      <c r="P425" s="82"/>
      <c r="Q425" s="60"/>
      <c r="R425" s="30"/>
      <c r="S425" s="56"/>
      <c r="T425" s="92"/>
      <c r="U425" s="81"/>
      <c r="AE425" s="53"/>
      <c r="AG425" s="59"/>
      <c r="AJ425" s="1"/>
      <c r="AO425" s="73" t="str">
        <f t="shared" si="14"/>
        <v/>
      </c>
      <c r="AP425" s="22" t="str">
        <f t="shared" si="15"/>
        <v>-</v>
      </c>
    </row>
    <row r="426" spans="2:42" ht="18" customHeight="1">
      <c r="B426" s="67"/>
      <c r="C426" s="67"/>
      <c r="D426" s="67"/>
      <c r="E426" s="67"/>
      <c r="H426" s="79"/>
      <c r="I426" s="69"/>
      <c r="K426" s="67"/>
      <c r="O426" s="90"/>
      <c r="P426" s="82"/>
      <c r="Q426" s="60"/>
      <c r="R426" s="30"/>
      <c r="S426" s="56"/>
      <c r="T426" s="92"/>
      <c r="U426" s="81"/>
      <c r="AE426" s="53"/>
      <c r="AG426" s="59"/>
      <c r="AJ426" s="1"/>
      <c r="AO426" s="73" t="str">
        <f t="shared" si="14"/>
        <v/>
      </c>
      <c r="AP426" s="22" t="str">
        <f t="shared" si="15"/>
        <v>-</v>
      </c>
    </row>
    <row r="427" spans="2:42" ht="16.5" customHeight="1">
      <c r="B427" s="67"/>
      <c r="C427" s="67"/>
      <c r="D427" s="67"/>
      <c r="E427" s="67"/>
      <c r="H427" s="79"/>
      <c r="I427" s="69"/>
      <c r="K427" s="67"/>
      <c r="O427" s="90"/>
      <c r="P427" s="82"/>
      <c r="Q427" s="60"/>
      <c r="R427" s="30"/>
      <c r="S427" s="56"/>
      <c r="T427" s="92"/>
      <c r="U427" s="81"/>
      <c r="AE427" s="53"/>
      <c r="AG427" s="59"/>
      <c r="AJ427" s="1"/>
      <c r="AO427" s="73" t="str">
        <f t="shared" si="14"/>
        <v/>
      </c>
      <c r="AP427" s="22" t="str">
        <f t="shared" si="15"/>
        <v>-</v>
      </c>
    </row>
    <row r="428" spans="2:42" ht="16.5" customHeight="1">
      <c r="B428" s="67"/>
      <c r="C428" s="67"/>
      <c r="D428" s="67"/>
      <c r="E428" s="67"/>
      <c r="H428" s="79"/>
      <c r="I428" s="69"/>
      <c r="K428" s="67"/>
      <c r="O428" s="90"/>
      <c r="P428" s="82"/>
      <c r="Q428" s="60"/>
      <c r="R428" s="30"/>
      <c r="S428" s="56"/>
      <c r="T428" s="92"/>
      <c r="U428" s="81"/>
      <c r="AE428" s="53"/>
      <c r="AG428" s="59"/>
      <c r="AJ428" s="1"/>
      <c r="AO428" s="73" t="str">
        <f t="shared" si="14"/>
        <v/>
      </c>
      <c r="AP428" s="22" t="str">
        <f t="shared" si="15"/>
        <v>-</v>
      </c>
    </row>
    <row r="429" spans="2:42" ht="16.5" customHeight="1">
      <c r="B429" s="67"/>
      <c r="C429" s="67"/>
      <c r="D429" s="67"/>
      <c r="E429" s="67"/>
      <c r="F429" s="1"/>
      <c r="H429" s="79"/>
      <c r="I429" s="69"/>
      <c r="K429" s="67"/>
      <c r="O429" s="90"/>
      <c r="P429" s="82"/>
      <c r="Q429" s="60"/>
      <c r="R429" s="30"/>
      <c r="S429" s="56"/>
      <c r="T429" s="92"/>
      <c r="U429" s="81"/>
      <c r="AE429" s="53"/>
      <c r="AG429" s="59"/>
      <c r="AJ429" s="1"/>
      <c r="AO429" s="73" t="str">
        <f t="shared" si="14"/>
        <v/>
      </c>
      <c r="AP429" s="22" t="str">
        <f t="shared" si="15"/>
        <v>-</v>
      </c>
    </row>
    <row r="430" spans="2:42" ht="16.5" customHeight="1">
      <c r="B430" s="67"/>
      <c r="C430" s="67"/>
      <c r="D430" s="67"/>
      <c r="E430" s="67"/>
      <c r="F430" s="1"/>
      <c r="H430" s="79"/>
      <c r="I430" s="69"/>
      <c r="K430" s="67"/>
      <c r="O430" s="90"/>
      <c r="P430" s="82"/>
      <c r="Q430" s="60"/>
      <c r="R430" s="30"/>
      <c r="S430" s="56"/>
      <c r="T430" s="92"/>
      <c r="U430" s="81"/>
      <c r="AE430" s="53"/>
      <c r="AG430" s="59"/>
      <c r="AJ430" s="1"/>
      <c r="AO430" s="73" t="str">
        <f t="shared" si="14"/>
        <v/>
      </c>
      <c r="AP430" s="22" t="str">
        <f t="shared" si="15"/>
        <v>-</v>
      </c>
    </row>
    <row r="431" spans="2:42" ht="16.5" customHeight="1">
      <c r="B431" s="67"/>
      <c r="C431" s="67"/>
      <c r="D431" s="67"/>
      <c r="E431" s="67"/>
      <c r="H431" s="79"/>
      <c r="I431" s="69"/>
      <c r="K431" s="67"/>
      <c r="O431" s="90"/>
      <c r="P431" s="82"/>
      <c r="Q431" s="60"/>
      <c r="R431" s="30"/>
      <c r="S431" s="56"/>
      <c r="T431" s="92"/>
      <c r="U431" s="81"/>
      <c r="AE431" s="53"/>
      <c r="AG431" s="59"/>
      <c r="AJ431" s="1"/>
      <c r="AO431" s="73" t="str">
        <f t="shared" si="14"/>
        <v/>
      </c>
      <c r="AP431" s="22" t="str">
        <f t="shared" si="15"/>
        <v>-</v>
      </c>
    </row>
    <row r="432" spans="2:42" ht="16.5" customHeight="1">
      <c r="B432" s="67"/>
      <c r="C432" s="67"/>
      <c r="D432" s="53"/>
      <c r="E432" s="53"/>
      <c r="F432" s="68"/>
      <c r="H432" s="79"/>
      <c r="I432" s="69"/>
      <c r="K432" s="67"/>
      <c r="L432" s="67"/>
      <c r="M432" s="67"/>
      <c r="N432" s="67"/>
      <c r="O432" s="90"/>
      <c r="P432" s="82"/>
      <c r="Q432" s="60"/>
      <c r="R432" s="30"/>
      <c r="S432" s="56"/>
      <c r="T432" s="92"/>
      <c r="U432" s="81"/>
      <c r="AE432" s="53"/>
      <c r="AG432" s="59"/>
      <c r="AJ432" s="60"/>
      <c r="AL432" s="53"/>
      <c r="AO432" s="73" t="str">
        <f t="shared" si="14"/>
        <v/>
      </c>
      <c r="AP432" s="22" t="str">
        <f t="shared" si="15"/>
        <v>-</v>
      </c>
    </row>
    <row r="433" spans="2:42" ht="16.5" customHeight="1">
      <c r="B433" s="67"/>
      <c r="C433" s="67"/>
      <c r="D433" s="53"/>
      <c r="E433" s="53"/>
      <c r="F433" s="93"/>
      <c r="H433" s="79"/>
      <c r="I433" s="69"/>
      <c r="K433" s="67"/>
      <c r="L433" s="67"/>
      <c r="O433" s="90"/>
      <c r="P433" s="82"/>
      <c r="Q433" s="60"/>
      <c r="R433" s="30"/>
      <c r="S433" s="56"/>
      <c r="T433" s="92"/>
      <c r="U433" s="81"/>
      <c r="AE433" s="53"/>
      <c r="AG433" s="59"/>
      <c r="AJ433" s="1"/>
      <c r="AO433" s="73" t="str">
        <f t="shared" si="14"/>
        <v/>
      </c>
      <c r="AP433" s="22" t="str">
        <f t="shared" si="15"/>
        <v>-</v>
      </c>
    </row>
    <row r="434" spans="2:42" ht="16.5" customHeight="1">
      <c r="B434" s="67"/>
      <c r="C434" s="67"/>
      <c r="D434" s="67"/>
      <c r="E434" s="67"/>
      <c r="H434" s="79"/>
      <c r="I434" s="69"/>
      <c r="K434" s="67"/>
      <c r="O434" s="90"/>
      <c r="P434" s="82"/>
      <c r="Q434" s="60"/>
      <c r="R434" s="30"/>
      <c r="S434" s="56"/>
      <c r="T434" s="92"/>
      <c r="U434" s="81"/>
      <c r="AE434" s="53"/>
      <c r="AG434" s="59"/>
      <c r="AJ434" s="1"/>
      <c r="AO434" s="73" t="str">
        <f t="shared" si="14"/>
        <v/>
      </c>
      <c r="AP434" s="22" t="str">
        <f t="shared" si="15"/>
        <v>-</v>
      </c>
    </row>
    <row r="435" spans="2:42" ht="16.5" customHeight="1">
      <c r="B435" s="67"/>
      <c r="C435" s="67"/>
      <c r="D435" s="67"/>
      <c r="E435" s="67"/>
      <c r="H435" s="79"/>
      <c r="I435" s="69"/>
      <c r="K435" s="67"/>
      <c r="O435" s="90"/>
      <c r="P435" s="82"/>
      <c r="Q435" s="60"/>
      <c r="R435" s="30"/>
      <c r="S435" s="56"/>
      <c r="T435" s="92"/>
      <c r="U435" s="81"/>
      <c r="AE435" s="53"/>
      <c r="AG435" s="59"/>
      <c r="AJ435" s="1"/>
      <c r="AO435" s="73" t="str">
        <f t="shared" si="14"/>
        <v/>
      </c>
      <c r="AP435" s="22" t="str">
        <f t="shared" si="15"/>
        <v>-</v>
      </c>
    </row>
    <row r="436" spans="2:42" ht="16.5" customHeight="1">
      <c r="B436" s="67"/>
      <c r="C436" s="67"/>
      <c r="D436" s="67"/>
      <c r="E436" s="67"/>
      <c r="H436" s="79"/>
      <c r="I436" s="69"/>
      <c r="K436" s="67"/>
      <c r="O436" s="90"/>
      <c r="P436" s="82"/>
      <c r="Q436" s="60"/>
      <c r="R436" s="30"/>
      <c r="S436" s="56"/>
      <c r="T436" s="92"/>
      <c r="U436" s="81"/>
      <c r="AE436" s="53"/>
      <c r="AG436" s="59"/>
      <c r="AJ436" s="1"/>
      <c r="AO436" s="73" t="str">
        <f t="shared" si="14"/>
        <v/>
      </c>
      <c r="AP436" s="22" t="str">
        <f t="shared" si="15"/>
        <v>-</v>
      </c>
    </row>
    <row r="437" spans="2:42" ht="16.5" customHeight="1">
      <c r="B437" s="67"/>
      <c r="C437" s="67"/>
      <c r="D437" s="67"/>
      <c r="E437" s="53"/>
      <c r="F437" s="68"/>
      <c r="H437" s="79"/>
      <c r="I437" s="69"/>
      <c r="J437" s="83"/>
      <c r="K437" s="67"/>
      <c r="M437" s="56"/>
      <c r="N437" s="56"/>
      <c r="O437" s="90"/>
      <c r="P437" s="82"/>
      <c r="Q437" s="60"/>
      <c r="R437" s="30"/>
      <c r="S437" s="56"/>
      <c r="T437" s="92"/>
      <c r="U437" s="81"/>
      <c r="AE437" s="53"/>
      <c r="AG437" s="59"/>
      <c r="AH437" s="56"/>
      <c r="AI437" s="56"/>
      <c r="AJ437" s="91"/>
      <c r="AK437" s="56"/>
      <c r="AL437" s="56"/>
      <c r="AM437" s="92"/>
      <c r="AN437" s="81"/>
      <c r="AO437" s="73" t="str">
        <f t="shared" si="14"/>
        <v/>
      </c>
      <c r="AP437" s="22" t="str">
        <f t="shared" si="15"/>
        <v>-</v>
      </c>
    </row>
    <row r="438" spans="2:42" ht="16.5" customHeight="1">
      <c r="B438" s="67"/>
      <c r="C438" s="67"/>
      <c r="D438" s="53"/>
      <c r="E438" s="53"/>
      <c r="F438" s="68"/>
      <c r="H438" s="79"/>
      <c r="I438" s="69"/>
      <c r="K438" s="67"/>
      <c r="L438" s="67"/>
      <c r="M438" s="67"/>
      <c r="N438" s="67"/>
      <c r="O438" s="90"/>
      <c r="P438" s="82"/>
      <c r="Q438" s="60"/>
      <c r="R438" s="30"/>
      <c r="S438" s="56"/>
      <c r="T438" s="92"/>
      <c r="U438" s="81"/>
      <c r="AE438" s="53"/>
      <c r="AG438" s="59"/>
      <c r="AJ438" s="60"/>
      <c r="AL438" s="53"/>
      <c r="AO438" s="73" t="str">
        <f t="shared" si="14"/>
        <v/>
      </c>
      <c r="AP438" s="22" t="str">
        <f t="shared" si="15"/>
        <v>-</v>
      </c>
    </row>
    <row r="439" spans="2:42" ht="16.5" customHeight="1">
      <c r="B439" s="67"/>
      <c r="C439" s="67"/>
      <c r="D439" s="67"/>
      <c r="E439" s="67"/>
      <c r="F439" s="93"/>
      <c r="H439" s="79"/>
      <c r="I439" s="69"/>
      <c r="K439" s="67"/>
      <c r="O439" s="90"/>
      <c r="P439" s="82"/>
      <c r="Q439" s="60"/>
      <c r="R439" s="30"/>
      <c r="S439" s="56"/>
      <c r="T439" s="92"/>
      <c r="U439" s="81"/>
      <c r="AE439" s="53"/>
      <c r="AG439" s="59"/>
      <c r="AJ439" s="60"/>
      <c r="AL439" s="53"/>
      <c r="AO439" s="73" t="str">
        <f t="shared" si="14"/>
        <v/>
      </c>
      <c r="AP439" s="22" t="str">
        <f t="shared" si="15"/>
        <v>-</v>
      </c>
    </row>
    <row r="440" spans="2:42" ht="16.5" customHeight="1">
      <c r="B440" s="67"/>
      <c r="C440" s="67"/>
      <c r="D440" s="67"/>
      <c r="E440" s="67"/>
      <c r="F440" s="68"/>
      <c r="H440" s="79"/>
      <c r="I440" s="69"/>
      <c r="K440" s="67"/>
      <c r="L440" s="67"/>
      <c r="M440" s="56"/>
      <c r="N440" s="56"/>
      <c r="O440" s="90"/>
      <c r="P440" s="82"/>
      <c r="Q440" s="60"/>
      <c r="R440" s="30"/>
      <c r="S440" s="56"/>
      <c r="T440" s="92"/>
      <c r="U440" s="81"/>
      <c r="AE440" s="53"/>
      <c r="AG440" s="59"/>
      <c r="AH440" s="56"/>
      <c r="AI440" s="56"/>
      <c r="AJ440" s="91"/>
      <c r="AK440" s="56"/>
      <c r="AL440" s="56"/>
      <c r="AM440" s="92"/>
      <c r="AN440" s="81"/>
      <c r="AO440" s="73" t="str">
        <f t="shared" si="14"/>
        <v/>
      </c>
      <c r="AP440" s="22" t="str">
        <f t="shared" si="15"/>
        <v>-</v>
      </c>
    </row>
    <row r="441" spans="2:42" ht="16.5" customHeight="1">
      <c r="B441" s="67"/>
      <c r="C441" s="67"/>
      <c r="D441" s="67"/>
      <c r="E441" s="67"/>
      <c r="H441" s="79"/>
      <c r="I441" s="69"/>
      <c r="K441" s="67"/>
      <c r="O441" s="90"/>
      <c r="P441" s="82"/>
      <c r="Q441" s="60"/>
      <c r="R441" s="30"/>
      <c r="S441" s="56"/>
      <c r="T441" s="92"/>
      <c r="U441" s="81"/>
      <c r="AE441" s="53"/>
      <c r="AG441" s="59"/>
      <c r="AJ441" s="1"/>
      <c r="AO441" s="73" t="str">
        <f t="shared" si="14"/>
        <v/>
      </c>
      <c r="AP441" s="22" t="str">
        <f t="shared" si="15"/>
        <v>-</v>
      </c>
    </row>
    <row r="442" spans="2:42" ht="16.5" customHeight="1">
      <c r="B442" s="67"/>
      <c r="C442" s="67"/>
      <c r="D442" s="67"/>
      <c r="E442" s="67"/>
      <c r="F442" s="68"/>
      <c r="H442" s="79"/>
      <c r="I442" s="69"/>
      <c r="K442" s="67"/>
      <c r="L442" s="67"/>
      <c r="M442" s="56"/>
      <c r="N442" s="56"/>
      <c r="O442" s="90"/>
      <c r="P442" s="82"/>
      <c r="Q442" s="60"/>
      <c r="R442" s="30"/>
      <c r="S442" s="56"/>
      <c r="T442" s="92"/>
      <c r="U442" s="81"/>
      <c r="AE442" s="53"/>
      <c r="AG442" s="59"/>
      <c r="AH442" s="56"/>
      <c r="AI442" s="56"/>
      <c r="AJ442" s="91"/>
      <c r="AK442" s="56"/>
      <c r="AL442" s="56"/>
      <c r="AM442" s="92"/>
      <c r="AN442" s="81"/>
      <c r="AO442" s="73" t="str">
        <f t="shared" si="14"/>
        <v/>
      </c>
      <c r="AP442" s="22" t="str">
        <f t="shared" si="15"/>
        <v>-</v>
      </c>
    </row>
    <row r="443" spans="2:42" ht="16.5" customHeight="1">
      <c r="B443" s="67"/>
      <c r="C443" s="67"/>
      <c r="D443" s="53"/>
      <c r="E443" s="53"/>
      <c r="F443" s="68"/>
      <c r="H443" s="79"/>
      <c r="I443" s="63"/>
      <c r="K443" s="67"/>
      <c r="M443" s="67"/>
      <c r="N443" s="67"/>
      <c r="O443" s="90"/>
      <c r="P443" s="82"/>
      <c r="Q443" s="60"/>
      <c r="R443" s="30"/>
      <c r="S443" s="56"/>
      <c r="T443" s="92"/>
      <c r="U443" s="81"/>
      <c r="AE443" s="53"/>
      <c r="AG443" s="59"/>
      <c r="AJ443" s="60"/>
      <c r="AL443" s="53"/>
      <c r="AO443" s="73" t="str">
        <f t="shared" si="14"/>
        <v/>
      </c>
      <c r="AP443" s="22" t="str">
        <f t="shared" si="15"/>
        <v>-</v>
      </c>
    </row>
    <row r="444" spans="2:42" ht="16.5" customHeight="1">
      <c r="B444" s="67"/>
      <c r="C444" s="67"/>
      <c r="D444" s="53"/>
      <c r="E444" s="53"/>
      <c r="F444" s="68"/>
      <c r="H444" s="79"/>
      <c r="I444" s="63"/>
      <c r="K444" s="67"/>
      <c r="L444" s="67"/>
      <c r="M444" s="67"/>
      <c r="N444" s="67"/>
      <c r="O444" s="90"/>
      <c r="P444" s="82"/>
      <c r="Q444" s="60"/>
      <c r="R444" s="30"/>
      <c r="S444" s="56"/>
      <c r="T444" s="92"/>
      <c r="U444" s="81"/>
      <c r="AE444" s="53"/>
      <c r="AG444" s="59"/>
      <c r="AJ444" s="60"/>
      <c r="AL444" s="53"/>
      <c r="AO444" s="73" t="str">
        <f t="shared" si="14"/>
        <v/>
      </c>
      <c r="AP444" s="22" t="str">
        <f t="shared" si="15"/>
        <v>-</v>
      </c>
    </row>
    <row r="445" spans="2:42" ht="16.5" customHeight="1">
      <c r="B445" s="67"/>
      <c r="C445" s="67"/>
      <c r="D445" s="53"/>
      <c r="E445" s="53"/>
      <c r="F445" s="93"/>
      <c r="H445" s="79"/>
      <c r="I445" s="63"/>
      <c r="K445" s="67"/>
      <c r="O445" s="90"/>
      <c r="P445" s="82"/>
      <c r="Q445" s="60"/>
      <c r="R445" s="30"/>
      <c r="S445" s="56"/>
      <c r="T445" s="92"/>
      <c r="U445" s="81"/>
      <c r="AE445" s="53"/>
      <c r="AG445" s="59"/>
      <c r="AJ445" s="1"/>
      <c r="AO445" s="73" t="str">
        <f t="shared" si="14"/>
        <v/>
      </c>
      <c r="AP445" s="22" t="str">
        <f t="shared" si="15"/>
        <v>-</v>
      </c>
    </row>
    <row r="446" spans="2:42" ht="16.5" customHeight="1">
      <c r="B446" s="67"/>
      <c r="C446" s="67"/>
      <c r="D446" s="67"/>
      <c r="E446" s="67"/>
      <c r="F446" s="68"/>
      <c r="H446" s="79"/>
      <c r="I446" s="69"/>
      <c r="K446" s="67"/>
      <c r="L446" s="67"/>
      <c r="M446" s="56"/>
      <c r="N446" s="56"/>
      <c r="O446" s="90"/>
      <c r="P446" s="82"/>
      <c r="Q446" s="60"/>
      <c r="R446" s="30"/>
      <c r="S446" s="56"/>
      <c r="T446" s="92"/>
      <c r="U446" s="81"/>
      <c r="AE446" s="53"/>
      <c r="AG446" s="59"/>
      <c r="AH446" s="56"/>
      <c r="AI446" s="56"/>
      <c r="AJ446" s="91"/>
      <c r="AK446" s="56"/>
      <c r="AL446" s="56"/>
      <c r="AM446" s="92"/>
      <c r="AN446" s="81"/>
      <c r="AO446" s="73" t="str">
        <f t="shared" si="14"/>
        <v/>
      </c>
      <c r="AP446" s="22" t="str">
        <f t="shared" si="15"/>
        <v>-</v>
      </c>
    </row>
    <row r="447" spans="2:42" ht="16">
      <c r="B447" s="67"/>
      <c r="C447" s="67"/>
      <c r="D447" s="67"/>
      <c r="E447" s="67"/>
      <c r="F447" s="68"/>
      <c r="H447" s="79"/>
      <c r="I447" s="69"/>
      <c r="K447" s="67"/>
      <c r="L447" s="67"/>
      <c r="M447" s="56"/>
      <c r="N447" s="56"/>
      <c r="O447" s="90"/>
      <c r="P447" s="82"/>
      <c r="Q447" s="60"/>
      <c r="R447" s="30"/>
      <c r="S447" s="56"/>
      <c r="T447" s="92"/>
      <c r="U447" s="81"/>
      <c r="AE447" s="53"/>
      <c r="AG447" s="59"/>
      <c r="AH447" s="56"/>
      <c r="AI447" s="56"/>
      <c r="AJ447" s="91"/>
      <c r="AK447" s="56"/>
      <c r="AL447" s="56"/>
      <c r="AM447" s="92"/>
      <c r="AN447" s="81"/>
      <c r="AO447" s="73" t="str">
        <f t="shared" si="14"/>
        <v/>
      </c>
      <c r="AP447" s="22" t="str">
        <f t="shared" si="15"/>
        <v>-</v>
      </c>
    </row>
    <row r="448" spans="2:42" ht="16">
      <c r="B448" s="67"/>
      <c r="C448" s="67"/>
      <c r="D448" s="67"/>
      <c r="E448" s="53"/>
      <c r="H448" s="79"/>
      <c r="I448" s="63"/>
      <c r="K448" s="67"/>
      <c r="O448" s="90"/>
      <c r="P448" s="82"/>
      <c r="Q448" s="60"/>
      <c r="R448" s="30"/>
      <c r="S448" s="56"/>
      <c r="T448" s="92"/>
      <c r="U448" s="81"/>
      <c r="AE448" s="53"/>
      <c r="AG448" s="59"/>
      <c r="AJ448" s="60"/>
      <c r="AL448" s="53"/>
      <c r="AO448" s="73" t="str">
        <f t="shared" si="14"/>
        <v/>
      </c>
      <c r="AP448" s="22" t="str">
        <f t="shared" si="15"/>
        <v>-</v>
      </c>
    </row>
    <row r="449" spans="2:42" ht="16">
      <c r="B449" s="67"/>
      <c r="C449" s="67"/>
      <c r="D449" s="67"/>
      <c r="E449" s="53"/>
      <c r="H449" s="79"/>
      <c r="I449" s="69"/>
      <c r="K449" s="67"/>
      <c r="O449" s="90"/>
      <c r="P449" s="82"/>
      <c r="Q449" s="60"/>
      <c r="R449" s="30"/>
      <c r="S449" s="56"/>
      <c r="T449" s="92"/>
      <c r="U449" s="81"/>
      <c r="AE449" s="53"/>
      <c r="AG449" s="59"/>
      <c r="AJ449" s="60"/>
      <c r="AL449" s="53"/>
      <c r="AO449" s="73" t="str">
        <f t="shared" si="14"/>
        <v/>
      </c>
      <c r="AP449" s="22" t="str">
        <f t="shared" si="15"/>
        <v>-</v>
      </c>
    </row>
    <row r="450" spans="2:42" ht="16">
      <c r="B450" s="67"/>
      <c r="C450" s="67"/>
      <c r="D450" s="53"/>
      <c r="E450" s="53"/>
      <c r="F450" s="68"/>
      <c r="H450" s="79"/>
      <c r="I450" s="69"/>
      <c r="K450" s="67"/>
      <c r="L450" s="67"/>
      <c r="M450" s="67"/>
      <c r="N450" s="67"/>
      <c r="O450" s="90"/>
      <c r="P450" s="82"/>
      <c r="Q450" s="60"/>
      <c r="R450" s="30"/>
      <c r="S450" s="56"/>
      <c r="T450" s="92"/>
      <c r="U450" s="81"/>
      <c r="AE450" s="53"/>
      <c r="AG450" s="59"/>
      <c r="AJ450" s="60"/>
      <c r="AL450" s="53"/>
      <c r="AO450" s="73" t="str">
        <f t="shared" si="14"/>
        <v/>
      </c>
      <c r="AP450" s="22" t="str">
        <f t="shared" si="15"/>
        <v>-</v>
      </c>
    </row>
    <row r="451" spans="2:42" ht="16">
      <c r="B451" s="67"/>
      <c r="C451" s="67"/>
      <c r="D451" s="53"/>
      <c r="E451" s="53"/>
      <c r="F451" s="93"/>
      <c r="H451" s="79"/>
      <c r="I451" s="63"/>
      <c r="K451" s="67"/>
      <c r="O451" s="90"/>
      <c r="P451" s="82"/>
      <c r="Q451" s="60"/>
      <c r="R451" s="30"/>
      <c r="S451" s="56"/>
      <c r="T451" s="92"/>
      <c r="U451" s="81"/>
      <c r="AE451" s="53"/>
      <c r="AG451" s="59"/>
      <c r="AJ451" s="60"/>
      <c r="AL451" s="53"/>
      <c r="AO451" s="73" t="str">
        <f t="shared" si="14"/>
        <v/>
      </c>
      <c r="AP451" s="22" t="str">
        <f t="shared" si="15"/>
        <v>-</v>
      </c>
    </row>
    <row r="452" spans="2:42" ht="16">
      <c r="B452" s="67"/>
      <c r="C452" s="67"/>
      <c r="D452" s="67"/>
      <c r="E452" s="53"/>
      <c r="F452" s="68"/>
      <c r="H452" s="79"/>
      <c r="I452" s="63"/>
      <c r="J452" s="83"/>
      <c r="K452" s="67"/>
      <c r="M452" s="67"/>
      <c r="N452" s="56"/>
      <c r="O452" s="90"/>
      <c r="P452" s="82"/>
      <c r="Q452" s="60"/>
      <c r="R452" s="30"/>
      <c r="S452" s="56"/>
      <c r="T452" s="92"/>
      <c r="U452" s="81"/>
      <c r="AE452" s="53"/>
      <c r="AG452" s="59"/>
      <c r="AH452" s="56"/>
      <c r="AJ452" s="60"/>
      <c r="AK452" s="56"/>
      <c r="AL452" s="53"/>
      <c r="AM452" s="92"/>
      <c r="AN452" s="81"/>
      <c r="AO452" s="73" t="str">
        <f t="shared" si="14"/>
        <v/>
      </c>
      <c r="AP452" s="22" t="str">
        <f t="shared" si="15"/>
        <v>-</v>
      </c>
    </row>
    <row r="453" spans="2:42" ht="16">
      <c r="C453" s="67"/>
      <c r="D453" s="67"/>
      <c r="E453" s="67"/>
      <c r="F453" s="93"/>
      <c r="H453" s="79"/>
      <c r="I453" s="69"/>
      <c r="K453" s="67"/>
      <c r="L453" s="67"/>
      <c r="O453" s="90"/>
      <c r="P453" s="82"/>
      <c r="Q453" s="60"/>
      <c r="R453" s="30"/>
      <c r="S453" s="56"/>
      <c r="T453" s="92"/>
      <c r="U453" s="81"/>
      <c r="AE453" s="53"/>
      <c r="AG453" s="59"/>
      <c r="AJ453" s="60"/>
      <c r="AL453" s="53"/>
      <c r="AO453" s="73" t="str">
        <f t="shared" si="14"/>
        <v/>
      </c>
      <c r="AP453" s="22" t="str">
        <f t="shared" si="15"/>
        <v>-</v>
      </c>
    </row>
    <row r="454" spans="2:42" ht="16">
      <c r="B454" s="67"/>
      <c r="C454" s="67"/>
      <c r="D454" s="67"/>
      <c r="E454" s="53"/>
      <c r="F454" s="68"/>
      <c r="H454" s="79"/>
      <c r="I454" s="69"/>
      <c r="K454" s="67"/>
      <c r="L454" s="67"/>
      <c r="M454" s="67"/>
      <c r="N454" s="67"/>
      <c r="O454" s="90"/>
      <c r="P454" s="82"/>
      <c r="Q454" s="60"/>
      <c r="R454" s="30"/>
      <c r="S454" s="56"/>
      <c r="T454" s="92"/>
      <c r="U454" s="81"/>
      <c r="AE454" s="53"/>
      <c r="AG454" s="59"/>
      <c r="AJ454" s="60"/>
      <c r="AL454" s="53"/>
      <c r="AO454" s="73" t="str">
        <f t="shared" ref="AO454:AO517" si="16">IFERROR(IF(I454="불","불합격",IF(T454="불","불합격",IF(Y454="불","불합격",IF(AF454="불","불합격",IF(AM454="불","불합격",IF(AM454="합","합격",IF(FIND("전형포기",H454,1),"전형포기",""))))))),"")</f>
        <v/>
      </c>
      <c r="AP454" s="22" t="str">
        <f t="shared" ref="AP454:AP517" si="17">IF(IF(I454="불",J454,IF(T454="불",U454,IF(Y454="불",Z454,IF(AF454="불",AG454,IF(AM454="불",AN454,AN454)))))="","-",IF(I454="불",J454,IF(T454="불",U454,IF(Y454="불",Z454,IF(AF454="불",AG454,IF(AM454="불",AN454,AN454))))))</f>
        <v>-</v>
      </c>
    </row>
    <row r="455" spans="2:42" ht="16">
      <c r="B455" s="67"/>
      <c r="C455" s="67"/>
      <c r="D455" s="53"/>
      <c r="E455" s="53"/>
      <c r="F455" s="93"/>
      <c r="H455" s="79"/>
      <c r="I455" s="63"/>
      <c r="K455" s="67"/>
      <c r="L455" s="67"/>
      <c r="O455" s="90"/>
      <c r="P455" s="82"/>
      <c r="Q455" s="60"/>
      <c r="R455" s="30"/>
      <c r="S455" s="56"/>
      <c r="T455" s="92"/>
      <c r="U455" s="81"/>
      <c r="AE455" s="53"/>
      <c r="AG455" s="59"/>
      <c r="AJ455" s="60"/>
      <c r="AL455" s="53"/>
      <c r="AO455" s="73" t="str">
        <f t="shared" si="16"/>
        <v/>
      </c>
      <c r="AP455" s="22" t="str">
        <f t="shared" si="17"/>
        <v>-</v>
      </c>
    </row>
    <row r="456" spans="2:42" ht="16">
      <c r="B456" s="67"/>
      <c r="C456" s="67"/>
      <c r="D456" s="53"/>
      <c r="E456" s="53"/>
      <c r="F456" s="93"/>
      <c r="H456" s="79"/>
      <c r="I456" s="63"/>
      <c r="K456" s="67"/>
      <c r="L456" s="67"/>
      <c r="O456" s="90"/>
      <c r="P456" s="82"/>
      <c r="Q456" s="60"/>
      <c r="R456" s="30"/>
      <c r="S456" s="56"/>
      <c r="T456" s="92"/>
      <c r="U456" s="81"/>
      <c r="AE456" s="53"/>
      <c r="AG456" s="59"/>
      <c r="AJ456" s="60"/>
      <c r="AL456" s="53"/>
      <c r="AO456" s="73" t="str">
        <f t="shared" si="16"/>
        <v/>
      </c>
      <c r="AP456" s="22" t="str">
        <f t="shared" si="17"/>
        <v>-</v>
      </c>
    </row>
    <row r="457" spans="2:42" ht="16">
      <c r="H457" s="79"/>
      <c r="I457" s="69"/>
      <c r="K457" s="67"/>
      <c r="O457" s="90"/>
      <c r="P457" s="82"/>
      <c r="Q457" s="60"/>
      <c r="R457" s="30"/>
      <c r="S457" s="56"/>
      <c r="T457" s="92"/>
      <c r="U457" s="81"/>
      <c r="AE457" s="53"/>
      <c r="AG457" s="59"/>
      <c r="AJ457" s="1"/>
      <c r="AO457" s="73" t="str">
        <f t="shared" si="16"/>
        <v/>
      </c>
      <c r="AP457" s="22" t="str">
        <f t="shared" si="17"/>
        <v>-</v>
      </c>
    </row>
    <row r="458" spans="2:42" ht="16">
      <c r="E458" s="53"/>
      <c r="F458" s="53"/>
      <c r="H458" s="79"/>
      <c r="I458" s="69"/>
      <c r="O458" s="90"/>
      <c r="P458" s="82"/>
      <c r="Q458" s="60"/>
      <c r="R458" s="30"/>
      <c r="S458" s="56"/>
      <c r="T458" s="92"/>
      <c r="U458" s="81"/>
      <c r="AE458" s="53"/>
      <c r="AG458" s="59"/>
      <c r="AJ458" s="1"/>
      <c r="AO458" s="73" t="str">
        <f t="shared" si="16"/>
        <v/>
      </c>
      <c r="AP458" s="22" t="str">
        <f t="shared" si="17"/>
        <v>-</v>
      </c>
    </row>
    <row r="459" spans="2:42" ht="16">
      <c r="B459" s="67"/>
      <c r="C459" s="67"/>
      <c r="D459" s="67"/>
      <c r="E459" s="53"/>
      <c r="F459" s="67"/>
      <c r="H459" s="79"/>
      <c r="I459" s="69"/>
      <c r="K459" s="67"/>
      <c r="L459" s="67"/>
      <c r="M459" s="67"/>
      <c r="N459" s="67"/>
      <c r="O459" s="90"/>
      <c r="P459" s="82"/>
      <c r="Q459" s="60"/>
      <c r="R459" s="30"/>
      <c r="S459" s="56"/>
      <c r="T459" s="92"/>
      <c r="U459" s="81"/>
      <c r="AE459" s="53"/>
      <c r="AG459" s="59"/>
      <c r="AJ459" s="60"/>
      <c r="AL459" s="53"/>
      <c r="AO459" s="73" t="str">
        <f t="shared" si="16"/>
        <v/>
      </c>
      <c r="AP459" s="22" t="str">
        <f t="shared" si="17"/>
        <v>-</v>
      </c>
    </row>
    <row r="460" spans="2:42" ht="16">
      <c r="B460" s="67"/>
      <c r="C460" s="67"/>
      <c r="D460" s="67"/>
      <c r="E460" s="53"/>
      <c r="F460" s="68"/>
      <c r="H460" s="79"/>
      <c r="I460" s="69"/>
      <c r="K460" s="67"/>
      <c r="L460" s="67"/>
      <c r="M460" s="67"/>
      <c r="N460" s="67"/>
      <c r="O460" s="90"/>
      <c r="P460" s="82"/>
      <c r="Q460" s="60"/>
      <c r="R460" s="30"/>
      <c r="S460" s="56"/>
      <c r="T460" s="92"/>
      <c r="U460" s="81"/>
      <c r="AE460" s="53"/>
      <c r="AG460" s="59"/>
      <c r="AJ460" s="60"/>
      <c r="AL460" s="53"/>
      <c r="AO460" s="73" t="str">
        <f t="shared" si="16"/>
        <v/>
      </c>
      <c r="AP460" s="22" t="str">
        <f t="shared" si="17"/>
        <v>-</v>
      </c>
    </row>
    <row r="461" spans="2:42" ht="16">
      <c r="B461" s="67"/>
      <c r="C461" s="67"/>
      <c r="D461" s="53"/>
      <c r="E461" s="53"/>
      <c r="F461" s="93"/>
      <c r="H461" s="79"/>
      <c r="I461" s="63"/>
      <c r="K461" s="67"/>
      <c r="L461" s="67"/>
      <c r="O461" s="90"/>
      <c r="P461" s="82"/>
      <c r="Q461" s="60"/>
      <c r="R461" s="30"/>
      <c r="S461" s="56"/>
      <c r="T461" s="92"/>
      <c r="U461" s="81"/>
      <c r="AE461" s="53"/>
      <c r="AG461" s="59"/>
      <c r="AJ461" s="60"/>
      <c r="AL461" s="53"/>
      <c r="AO461" s="73" t="str">
        <f t="shared" si="16"/>
        <v/>
      </c>
      <c r="AP461" s="22" t="str">
        <f t="shared" si="17"/>
        <v>-</v>
      </c>
    </row>
    <row r="462" spans="2:42" ht="16">
      <c r="B462" s="67"/>
      <c r="C462" s="67"/>
      <c r="D462" s="53"/>
      <c r="E462" s="53"/>
      <c r="F462" s="93"/>
      <c r="H462" s="79"/>
      <c r="I462" s="63"/>
      <c r="K462" s="67"/>
      <c r="L462" s="67"/>
      <c r="O462" s="90"/>
      <c r="P462" s="82"/>
      <c r="Q462" s="60"/>
      <c r="R462" s="30"/>
      <c r="S462" s="56"/>
      <c r="T462" s="92"/>
      <c r="U462" s="81"/>
      <c r="AE462" s="53"/>
      <c r="AG462" s="59"/>
      <c r="AJ462" s="60"/>
      <c r="AL462" s="53"/>
      <c r="AO462" s="73" t="str">
        <f t="shared" si="16"/>
        <v/>
      </c>
      <c r="AP462" s="22" t="str">
        <f t="shared" si="17"/>
        <v>-</v>
      </c>
    </row>
    <row r="463" spans="2:42" ht="16">
      <c r="B463" s="67"/>
      <c r="C463" s="67"/>
      <c r="D463" s="53"/>
      <c r="E463" s="53"/>
      <c r="F463" s="93"/>
      <c r="H463" s="79"/>
      <c r="I463" s="63"/>
      <c r="K463" s="67"/>
      <c r="L463" s="67"/>
      <c r="O463" s="90"/>
      <c r="P463" s="82"/>
      <c r="Q463" s="60"/>
      <c r="R463" s="30"/>
      <c r="S463" s="56"/>
      <c r="T463" s="92"/>
      <c r="U463" s="81"/>
      <c r="AE463" s="53"/>
      <c r="AG463" s="59"/>
      <c r="AJ463" s="60"/>
      <c r="AL463" s="53"/>
      <c r="AO463" s="73" t="str">
        <f t="shared" si="16"/>
        <v/>
      </c>
      <c r="AP463" s="22" t="str">
        <f t="shared" si="17"/>
        <v>-</v>
      </c>
    </row>
    <row r="464" spans="2:42" ht="16">
      <c r="E464" s="53"/>
      <c r="F464" s="93"/>
      <c r="H464" s="79"/>
      <c r="I464" s="69"/>
      <c r="O464" s="90"/>
      <c r="P464" s="82"/>
      <c r="Q464" s="60"/>
      <c r="R464" s="30"/>
      <c r="S464" s="56"/>
      <c r="T464" s="92"/>
      <c r="U464" s="81"/>
      <c r="AE464" s="53"/>
      <c r="AG464" s="59"/>
      <c r="AJ464" s="1"/>
      <c r="AO464" s="73" t="str">
        <f t="shared" si="16"/>
        <v/>
      </c>
      <c r="AP464" s="22" t="str">
        <f t="shared" si="17"/>
        <v>-</v>
      </c>
    </row>
    <row r="465" spans="2:42" ht="16">
      <c r="B465" s="67"/>
      <c r="C465" s="67"/>
      <c r="D465" s="67"/>
      <c r="E465" s="67"/>
      <c r="F465" s="68"/>
      <c r="H465" s="79"/>
      <c r="I465" s="69"/>
      <c r="K465" s="67"/>
      <c r="L465" s="67"/>
      <c r="M465" s="56"/>
      <c r="N465" s="56"/>
      <c r="O465" s="90"/>
      <c r="P465" s="82"/>
      <c r="Q465" s="60"/>
      <c r="R465" s="30"/>
      <c r="S465" s="56"/>
      <c r="T465" s="92"/>
      <c r="U465" s="81"/>
      <c r="AE465" s="53"/>
      <c r="AG465" s="59"/>
      <c r="AH465" s="56"/>
      <c r="AI465" s="56"/>
      <c r="AJ465" s="91"/>
      <c r="AK465" s="56"/>
      <c r="AL465" s="56"/>
      <c r="AM465" s="92"/>
      <c r="AN465" s="81"/>
      <c r="AO465" s="73" t="str">
        <f t="shared" si="16"/>
        <v/>
      </c>
      <c r="AP465" s="22" t="str">
        <f t="shared" si="17"/>
        <v>-</v>
      </c>
    </row>
    <row r="466" spans="2:42" ht="16">
      <c r="C466" s="67"/>
      <c r="D466" s="67"/>
      <c r="E466" s="53"/>
      <c r="F466" s="68"/>
      <c r="H466" s="79"/>
      <c r="I466" s="63"/>
      <c r="K466" s="67"/>
      <c r="M466" s="67"/>
      <c r="N466" s="67"/>
      <c r="O466" s="90"/>
      <c r="P466" s="82"/>
      <c r="Q466" s="60"/>
      <c r="R466" s="30"/>
      <c r="S466" s="56"/>
      <c r="T466" s="92"/>
      <c r="U466" s="81"/>
      <c r="AE466" s="53"/>
      <c r="AG466" s="59"/>
      <c r="AJ466" s="60"/>
      <c r="AL466" s="53"/>
      <c r="AO466" s="73" t="str">
        <f t="shared" si="16"/>
        <v/>
      </c>
      <c r="AP466" s="22" t="str">
        <f t="shared" si="17"/>
        <v>-</v>
      </c>
    </row>
    <row r="467" spans="2:42" ht="16">
      <c r="B467" s="67"/>
      <c r="C467" s="67"/>
      <c r="D467" s="53"/>
      <c r="E467" s="53"/>
      <c r="F467" s="93"/>
      <c r="H467" s="79"/>
      <c r="I467" s="63"/>
      <c r="K467" s="67"/>
      <c r="L467" s="67"/>
      <c r="O467" s="90"/>
      <c r="P467" s="82"/>
      <c r="Q467" s="60"/>
      <c r="R467" s="30"/>
      <c r="S467" s="56"/>
      <c r="T467" s="92"/>
      <c r="U467" s="81"/>
      <c r="AE467" s="53"/>
      <c r="AG467" s="59"/>
      <c r="AJ467" s="60"/>
      <c r="AL467" s="53"/>
      <c r="AO467" s="73" t="str">
        <f t="shared" si="16"/>
        <v/>
      </c>
      <c r="AP467" s="22" t="str">
        <f t="shared" si="17"/>
        <v>-</v>
      </c>
    </row>
    <row r="468" spans="2:42" ht="16">
      <c r="B468" s="67"/>
      <c r="C468" s="67"/>
      <c r="D468" s="67"/>
      <c r="E468" s="67"/>
      <c r="F468" s="68"/>
      <c r="H468" s="79"/>
      <c r="I468" s="63"/>
      <c r="J468" s="83"/>
      <c r="K468" s="67"/>
      <c r="L468" s="67"/>
      <c r="M468" s="56"/>
      <c r="N468" s="56"/>
      <c r="O468" s="90"/>
      <c r="P468" s="82"/>
      <c r="Q468" s="60"/>
      <c r="R468" s="30"/>
      <c r="S468" s="56"/>
      <c r="T468" s="92"/>
      <c r="U468" s="81"/>
      <c r="AE468" s="53"/>
      <c r="AG468" s="59"/>
      <c r="AH468" s="56"/>
      <c r="AI468" s="56"/>
      <c r="AJ468" s="91"/>
      <c r="AK468" s="56"/>
      <c r="AL468" s="56"/>
      <c r="AM468" s="92"/>
      <c r="AN468" s="81"/>
      <c r="AO468" s="73" t="str">
        <f t="shared" si="16"/>
        <v/>
      </c>
      <c r="AP468" s="22" t="str">
        <f t="shared" si="17"/>
        <v>-</v>
      </c>
    </row>
    <row r="469" spans="2:42" ht="16">
      <c r="B469" s="67"/>
      <c r="C469" s="53"/>
      <c r="D469" s="53"/>
      <c r="E469" s="53"/>
      <c r="F469" s="93"/>
      <c r="G469" s="105"/>
      <c r="H469" s="79"/>
      <c r="I469" s="63"/>
      <c r="K469" s="67"/>
      <c r="L469" s="53"/>
      <c r="O469" s="90"/>
      <c r="P469" s="82"/>
      <c r="Q469" s="60"/>
      <c r="R469" s="30"/>
      <c r="S469" s="56"/>
      <c r="T469" s="92"/>
      <c r="U469" s="81"/>
      <c r="AE469" s="53"/>
      <c r="AG469" s="59"/>
      <c r="AJ469" s="60"/>
      <c r="AL469" s="53"/>
      <c r="AO469" s="73" t="str">
        <f t="shared" si="16"/>
        <v/>
      </c>
      <c r="AP469" s="22" t="str">
        <f t="shared" si="17"/>
        <v>-</v>
      </c>
    </row>
    <row r="470" spans="2:42" ht="16">
      <c r="H470" s="79"/>
      <c r="I470" s="69"/>
      <c r="O470" s="90"/>
      <c r="P470" s="82"/>
      <c r="Q470" s="60"/>
      <c r="R470" s="30"/>
      <c r="S470" s="56"/>
      <c r="T470" s="92"/>
      <c r="U470" s="81"/>
      <c r="AE470" s="53"/>
      <c r="AG470" s="59"/>
      <c r="AO470" s="73" t="str">
        <f t="shared" si="16"/>
        <v/>
      </c>
      <c r="AP470" s="22" t="str">
        <f t="shared" si="17"/>
        <v>-</v>
      </c>
    </row>
    <row r="471" spans="2:42" ht="16">
      <c r="B471" s="67"/>
      <c r="C471" s="67"/>
      <c r="D471" s="53"/>
      <c r="E471" s="53"/>
      <c r="F471" s="93"/>
      <c r="H471" s="79"/>
      <c r="I471" s="69"/>
      <c r="K471" s="67"/>
      <c r="L471" s="67"/>
      <c r="O471" s="90"/>
      <c r="P471" s="82"/>
      <c r="Q471" s="60"/>
      <c r="R471" s="30"/>
      <c r="S471" s="56"/>
      <c r="T471" s="92"/>
      <c r="U471" s="81"/>
      <c r="AE471" s="53"/>
      <c r="AG471" s="59"/>
      <c r="AJ471" s="60"/>
      <c r="AL471" s="53"/>
      <c r="AO471" s="73" t="str">
        <f t="shared" si="16"/>
        <v/>
      </c>
      <c r="AP471" s="22" t="str">
        <f t="shared" si="17"/>
        <v>-</v>
      </c>
    </row>
    <row r="472" spans="2:42" ht="16">
      <c r="B472" s="67"/>
      <c r="C472" s="67"/>
      <c r="D472" s="67"/>
      <c r="E472" s="53"/>
      <c r="F472" s="93"/>
      <c r="H472" s="79"/>
      <c r="I472" s="69"/>
      <c r="K472" s="67"/>
      <c r="L472" s="67"/>
      <c r="O472" s="90"/>
      <c r="P472" s="82"/>
      <c r="Q472" s="60"/>
      <c r="R472" s="30"/>
      <c r="S472" s="56"/>
      <c r="T472" s="92"/>
      <c r="U472" s="81"/>
      <c r="AE472" s="53"/>
      <c r="AG472" s="59"/>
      <c r="AJ472" s="60"/>
      <c r="AL472" s="53"/>
      <c r="AO472" s="73" t="str">
        <f t="shared" si="16"/>
        <v/>
      </c>
      <c r="AP472" s="22" t="str">
        <f t="shared" si="17"/>
        <v>-</v>
      </c>
    </row>
    <row r="473" spans="2:42" ht="16">
      <c r="B473" s="67"/>
      <c r="C473" s="67"/>
      <c r="D473" s="53"/>
      <c r="E473" s="53"/>
      <c r="F473" s="93"/>
      <c r="H473" s="79"/>
      <c r="I473" s="63"/>
      <c r="K473" s="67"/>
      <c r="L473" s="67"/>
      <c r="O473" s="90"/>
      <c r="P473" s="82"/>
      <c r="Q473" s="60"/>
      <c r="R473" s="30"/>
      <c r="S473" s="56"/>
      <c r="T473" s="92"/>
      <c r="U473" s="81"/>
      <c r="AE473" s="53"/>
      <c r="AG473" s="59"/>
      <c r="AJ473" s="60"/>
      <c r="AL473" s="53"/>
      <c r="AO473" s="73" t="str">
        <f t="shared" si="16"/>
        <v/>
      </c>
      <c r="AP473" s="22" t="str">
        <f t="shared" si="17"/>
        <v>-</v>
      </c>
    </row>
    <row r="474" spans="2:42" ht="16">
      <c r="B474" s="67"/>
      <c r="C474" s="67"/>
      <c r="D474" s="53"/>
      <c r="E474" s="53"/>
      <c r="F474" s="93"/>
      <c r="H474" s="79"/>
      <c r="I474" s="63"/>
      <c r="K474" s="67"/>
      <c r="L474" s="67"/>
      <c r="O474" s="90"/>
      <c r="P474" s="82"/>
      <c r="Q474" s="60"/>
      <c r="R474" s="30"/>
      <c r="S474" s="56"/>
      <c r="T474" s="92"/>
      <c r="U474" s="81"/>
      <c r="AE474" s="53"/>
      <c r="AG474" s="59"/>
      <c r="AJ474" s="60"/>
      <c r="AL474" s="53"/>
      <c r="AO474" s="73" t="str">
        <f t="shared" si="16"/>
        <v/>
      </c>
      <c r="AP474" s="22" t="str">
        <f t="shared" si="17"/>
        <v>-</v>
      </c>
    </row>
    <row r="475" spans="2:42" ht="16">
      <c r="H475" s="79"/>
      <c r="I475" s="69"/>
      <c r="O475" s="90"/>
      <c r="P475" s="82"/>
      <c r="Q475" s="60"/>
      <c r="R475" s="30"/>
      <c r="S475" s="56"/>
      <c r="T475" s="92"/>
      <c r="U475" s="81"/>
      <c r="AE475" s="53"/>
      <c r="AG475" s="59"/>
      <c r="AO475" s="73" t="str">
        <f t="shared" si="16"/>
        <v/>
      </c>
      <c r="AP475" s="22" t="str">
        <f t="shared" si="17"/>
        <v>-</v>
      </c>
    </row>
    <row r="476" spans="2:42" ht="16">
      <c r="B476" s="67"/>
      <c r="C476" s="67"/>
      <c r="D476" s="67"/>
      <c r="E476" s="53"/>
      <c r="F476" s="93"/>
      <c r="H476" s="79"/>
      <c r="I476" s="69"/>
      <c r="K476" s="67"/>
      <c r="L476" s="67"/>
      <c r="O476" s="90"/>
      <c r="P476" s="82"/>
      <c r="Q476" s="60"/>
      <c r="R476" s="30"/>
      <c r="S476" s="56"/>
      <c r="T476" s="92"/>
      <c r="U476" s="81"/>
      <c r="AE476" s="53"/>
      <c r="AG476" s="59"/>
      <c r="AJ476" s="60"/>
      <c r="AL476" s="53"/>
      <c r="AO476" s="73" t="str">
        <f t="shared" si="16"/>
        <v/>
      </c>
      <c r="AP476" s="22" t="str">
        <f t="shared" si="17"/>
        <v>-</v>
      </c>
    </row>
    <row r="477" spans="2:42" ht="16">
      <c r="B477" s="67"/>
      <c r="C477" s="67"/>
      <c r="D477" s="67"/>
      <c r="E477" s="67"/>
      <c r="F477" s="68"/>
      <c r="H477" s="79"/>
      <c r="I477" s="69"/>
      <c r="K477" s="67"/>
      <c r="L477" s="67"/>
      <c r="M477" s="56"/>
      <c r="N477" s="56"/>
      <c r="O477" s="90"/>
      <c r="P477" s="82"/>
      <c r="Q477" s="60"/>
      <c r="R477" s="30"/>
      <c r="S477" s="56"/>
      <c r="T477" s="92"/>
      <c r="U477" s="81"/>
      <c r="AE477" s="53"/>
      <c r="AG477" s="59"/>
      <c r="AH477" s="56"/>
      <c r="AI477" s="56"/>
      <c r="AJ477" s="91"/>
      <c r="AK477" s="56"/>
      <c r="AL477" s="56"/>
      <c r="AM477" s="92"/>
      <c r="AN477" s="81"/>
      <c r="AO477" s="73" t="str">
        <f t="shared" si="16"/>
        <v/>
      </c>
      <c r="AP477" s="22" t="str">
        <f t="shared" si="17"/>
        <v>-</v>
      </c>
    </row>
    <row r="478" spans="2:42" ht="16">
      <c r="H478" s="79"/>
      <c r="I478" s="69"/>
      <c r="O478" s="90"/>
      <c r="P478" s="82"/>
      <c r="Q478" s="60"/>
      <c r="R478" s="30"/>
      <c r="S478" s="56"/>
      <c r="T478" s="92"/>
      <c r="U478" s="81"/>
      <c r="AE478" s="53"/>
      <c r="AG478" s="59"/>
      <c r="AO478" s="73" t="str">
        <f t="shared" si="16"/>
        <v/>
      </c>
      <c r="AP478" s="22" t="str">
        <f t="shared" si="17"/>
        <v>-</v>
      </c>
    </row>
    <row r="479" spans="2:42" ht="16">
      <c r="B479" s="67"/>
      <c r="C479" s="67"/>
      <c r="D479" s="67"/>
      <c r="E479" s="53"/>
      <c r="F479" s="93"/>
      <c r="H479" s="79"/>
      <c r="I479" s="69"/>
      <c r="K479" s="67"/>
      <c r="L479" s="67"/>
      <c r="O479" s="90"/>
      <c r="P479" s="82"/>
      <c r="Q479" s="60"/>
      <c r="R479" s="30"/>
      <c r="S479" s="56"/>
      <c r="T479" s="92"/>
      <c r="U479" s="81"/>
      <c r="AE479" s="53"/>
      <c r="AG479" s="59"/>
      <c r="AJ479" s="60"/>
      <c r="AL479" s="53"/>
      <c r="AO479" s="73" t="str">
        <f t="shared" si="16"/>
        <v/>
      </c>
      <c r="AP479" s="22" t="str">
        <f t="shared" si="17"/>
        <v>-</v>
      </c>
    </row>
    <row r="480" spans="2:42" ht="16">
      <c r="C480" s="67"/>
      <c r="D480" s="67"/>
      <c r="E480" s="53"/>
      <c r="F480" s="93"/>
      <c r="H480" s="79"/>
      <c r="I480" s="63"/>
      <c r="K480" s="67"/>
      <c r="L480" s="67"/>
      <c r="O480" s="90"/>
      <c r="P480" s="82"/>
      <c r="Q480" s="60"/>
      <c r="R480" s="30"/>
      <c r="S480" s="56"/>
      <c r="T480" s="92"/>
      <c r="U480" s="81"/>
      <c r="AE480" s="53"/>
      <c r="AG480" s="59"/>
      <c r="AJ480" s="60"/>
      <c r="AL480" s="53"/>
      <c r="AO480" s="73" t="str">
        <f t="shared" si="16"/>
        <v/>
      </c>
      <c r="AP480" s="22" t="str">
        <f t="shared" si="17"/>
        <v>-</v>
      </c>
    </row>
    <row r="481" spans="2:42" ht="16">
      <c r="B481" s="67"/>
      <c r="C481" s="67"/>
      <c r="D481" s="67"/>
      <c r="E481" s="67"/>
      <c r="F481" s="68"/>
      <c r="H481" s="79"/>
      <c r="I481" s="69"/>
      <c r="K481" s="67"/>
      <c r="L481" s="67"/>
      <c r="M481" s="56"/>
      <c r="N481" s="56"/>
      <c r="O481" s="90"/>
      <c r="P481" s="82"/>
      <c r="Q481" s="60"/>
      <c r="R481" s="30"/>
      <c r="S481" s="56"/>
      <c r="T481" s="92"/>
      <c r="U481" s="81"/>
      <c r="AE481" s="53"/>
      <c r="AG481" s="59"/>
      <c r="AH481" s="56"/>
      <c r="AI481" s="56"/>
      <c r="AJ481" s="91"/>
      <c r="AK481" s="56"/>
      <c r="AL481" s="56"/>
      <c r="AM481" s="92"/>
      <c r="AN481" s="81"/>
      <c r="AO481" s="73" t="str">
        <f t="shared" si="16"/>
        <v/>
      </c>
      <c r="AP481" s="22" t="str">
        <f t="shared" si="17"/>
        <v>-</v>
      </c>
    </row>
    <row r="482" spans="2:42" ht="16">
      <c r="B482" s="67"/>
      <c r="C482" s="67"/>
      <c r="D482" s="67"/>
      <c r="E482" s="67"/>
      <c r="F482" s="68"/>
      <c r="H482" s="79"/>
      <c r="I482" s="69"/>
      <c r="K482" s="67"/>
      <c r="L482" s="67"/>
      <c r="M482" s="56"/>
      <c r="N482" s="56"/>
      <c r="O482" s="90"/>
      <c r="P482" s="82"/>
      <c r="Q482" s="60"/>
      <c r="R482" s="30"/>
      <c r="S482" s="56"/>
      <c r="T482" s="92"/>
      <c r="U482" s="81"/>
      <c r="AE482" s="53"/>
      <c r="AG482" s="59"/>
      <c r="AH482" s="56"/>
      <c r="AI482" s="56"/>
      <c r="AJ482" s="91"/>
      <c r="AK482" s="56"/>
      <c r="AL482" s="56"/>
      <c r="AM482" s="92"/>
      <c r="AN482" s="81"/>
      <c r="AO482" s="73" t="str">
        <f t="shared" si="16"/>
        <v/>
      </c>
      <c r="AP482" s="22" t="str">
        <f t="shared" si="17"/>
        <v>-</v>
      </c>
    </row>
    <row r="483" spans="2:42" ht="16">
      <c r="B483" s="67"/>
      <c r="C483" s="67"/>
      <c r="D483" s="106"/>
      <c r="E483" s="53"/>
      <c r="F483" s="68"/>
      <c r="H483" s="79"/>
      <c r="I483" s="69"/>
      <c r="K483" s="67"/>
      <c r="L483" s="67"/>
      <c r="M483" s="67"/>
      <c r="N483" s="67"/>
      <c r="O483" s="90"/>
      <c r="P483" s="82"/>
      <c r="Q483" s="60"/>
      <c r="R483" s="30"/>
      <c r="S483" s="56"/>
      <c r="T483" s="92"/>
      <c r="U483" s="81"/>
      <c r="AE483" s="53"/>
      <c r="AG483" s="59"/>
      <c r="AJ483" s="60"/>
      <c r="AL483" s="53"/>
      <c r="AO483" s="73" t="str">
        <f t="shared" si="16"/>
        <v/>
      </c>
      <c r="AP483" s="22" t="str">
        <f t="shared" si="17"/>
        <v>-</v>
      </c>
    </row>
    <row r="484" spans="2:42" ht="16">
      <c r="B484" s="67"/>
      <c r="C484" s="67"/>
      <c r="D484" s="106"/>
      <c r="E484" s="53"/>
      <c r="F484" s="68"/>
      <c r="H484" s="79"/>
      <c r="I484" s="69"/>
      <c r="K484" s="67"/>
      <c r="L484" s="67"/>
      <c r="M484" s="67"/>
      <c r="N484" s="67"/>
      <c r="O484" s="90"/>
      <c r="P484" s="82"/>
      <c r="Q484" s="60"/>
      <c r="R484" s="30"/>
      <c r="S484" s="56"/>
      <c r="T484" s="92"/>
      <c r="U484" s="81"/>
      <c r="AE484" s="53"/>
      <c r="AG484" s="59"/>
      <c r="AJ484" s="60"/>
      <c r="AL484" s="53"/>
      <c r="AO484" s="73" t="str">
        <f t="shared" si="16"/>
        <v/>
      </c>
      <c r="AP484" s="22" t="str">
        <f t="shared" si="17"/>
        <v>-</v>
      </c>
    </row>
    <row r="485" spans="2:42" ht="16">
      <c r="B485" s="67"/>
      <c r="C485" s="67"/>
      <c r="D485" s="106"/>
      <c r="E485" s="53"/>
      <c r="F485" s="93"/>
      <c r="H485" s="79"/>
      <c r="I485" s="63"/>
      <c r="K485" s="67"/>
      <c r="L485" s="67"/>
      <c r="O485" s="90"/>
      <c r="P485" s="82"/>
      <c r="Q485" s="60"/>
      <c r="R485" s="30"/>
      <c r="S485" s="56"/>
      <c r="T485" s="92"/>
      <c r="U485" s="81"/>
      <c r="AE485" s="53"/>
      <c r="AG485" s="59"/>
      <c r="AJ485" s="60"/>
      <c r="AL485" s="53"/>
      <c r="AO485" s="73" t="str">
        <f t="shared" si="16"/>
        <v/>
      </c>
      <c r="AP485" s="22" t="str">
        <f t="shared" si="17"/>
        <v>-</v>
      </c>
    </row>
    <row r="486" spans="2:42" ht="16">
      <c r="B486" s="67"/>
      <c r="C486" s="67"/>
      <c r="D486" s="106"/>
      <c r="E486" s="53"/>
      <c r="F486" s="93"/>
      <c r="H486" s="79"/>
      <c r="I486" s="63"/>
      <c r="K486" s="67"/>
      <c r="L486" s="67"/>
      <c r="O486" s="90"/>
      <c r="P486" s="82"/>
      <c r="Q486" s="60"/>
      <c r="R486" s="30"/>
      <c r="S486" s="56"/>
      <c r="T486" s="92"/>
      <c r="U486" s="81"/>
      <c r="AE486" s="53"/>
      <c r="AG486" s="59"/>
      <c r="AJ486" s="60"/>
      <c r="AL486" s="53"/>
      <c r="AO486" s="73" t="str">
        <f t="shared" si="16"/>
        <v/>
      </c>
      <c r="AP486" s="22" t="str">
        <f t="shared" si="17"/>
        <v>-</v>
      </c>
    </row>
    <row r="487" spans="2:42" ht="16">
      <c r="B487" s="67"/>
      <c r="C487" s="67"/>
      <c r="D487" s="88"/>
      <c r="E487" s="53"/>
      <c r="H487" s="79"/>
      <c r="I487" s="63"/>
      <c r="K487" s="67"/>
      <c r="O487" s="90"/>
      <c r="P487" s="82"/>
      <c r="Q487" s="60"/>
      <c r="R487" s="30"/>
      <c r="S487" s="56"/>
      <c r="T487" s="92"/>
      <c r="U487" s="81"/>
      <c r="AE487" s="53"/>
      <c r="AG487" s="59"/>
      <c r="AJ487" s="60"/>
      <c r="AL487" s="53"/>
      <c r="AO487" s="73" t="str">
        <f t="shared" si="16"/>
        <v/>
      </c>
      <c r="AP487" s="22" t="str">
        <f t="shared" si="17"/>
        <v>-</v>
      </c>
    </row>
    <row r="488" spans="2:42" ht="16">
      <c r="B488" s="67"/>
      <c r="C488" s="67"/>
      <c r="D488" s="88"/>
      <c r="E488" s="67"/>
      <c r="F488" s="1"/>
      <c r="H488" s="79"/>
      <c r="I488" s="69"/>
      <c r="K488" s="67"/>
      <c r="O488" s="90"/>
      <c r="P488" s="82"/>
      <c r="Q488" s="60"/>
      <c r="R488" s="30"/>
      <c r="S488" s="56"/>
      <c r="T488" s="92"/>
      <c r="U488" s="81"/>
      <c r="AE488" s="53"/>
      <c r="AG488" s="59"/>
      <c r="AJ488" s="60"/>
      <c r="AL488" s="53"/>
      <c r="AO488" s="73" t="str">
        <f t="shared" si="16"/>
        <v/>
      </c>
      <c r="AP488" s="22" t="str">
        <f t="shared" si="17"/>
        <v>-</v>
      </c>
    </row>
    <row r="489" spans="2:42" ht="16">
      <c r="B489" s="67"/>
      <c r="C489" s="67"/>
      <c r="D489" s="88"/>
      <c r="E489" s="67"/>
      <c r="F489" s="67"/>
      <c r="H489" s="79"/>
      <c r="I489" s="69"/>
      <c r="K489" s="67"/>
      <c r="L489" s="67"/>
      <c r="M489" s="56"/>
      <c r="N489" s="56"/>
      <c r="O489" s="90"/>
      <c r="P489" s="82"/>
      <c r="Q489" s="60"/>
      <c r="R489" s="30"/>
      <c r="S489" s="56"/>
      <c r="T489" s="92"/>
      <c r="U489" s="81"/>
      <c r="AE489" s="53"/>
      <c r="AG489" s="59"/>
      <c r="AH489" s="56"/>
      <c r="AI489" s="56"/>
      <c r="AJ489" s="91"/>
      <c r="AK489" s="56"/>
      <c r="AL489" s="56"/>
      <c r="AM489" s="92"/>
      <c r="AN489" s="81"/>
      <c r="AO489" s="73" t="str">
        <f t="shared" si="16"/>
        <v/>
      </c>
      <c r="AP489" s="22" t="str">
        <f t="shared" si="17"/>
        <v>-</v>
      </c>
    </row>
    <row r="490" spans="2:42" ht="16">
      <c r="C490" s="67"/>
      <c r="D490" s="88"/>
      <c r="E490" s="53"/>
      <c r="F490" s="67"/>
      <c r="H490" s="79"/>
      <c r="I490" s="63"/>
      <c r="K490" s="67"/>
      <c r="L490" s="67"/>
      <c r="M490" s="67"/>
      <c r="O490" s="90"/>
      <c r="P490" s="82"/>
      <c r="Q490" s="60"/>
      <c r="R490" s="30"/>
      <c r="S490" s="56"/>
      <c r="T490" s="92"/>
      <c r="U490" s="81"/>
      <c r="AE490" s="53"/>
      <c r="AG490" s="59"/>
      <c r="AJ490" s="60"/>
      <c r="AL490" s="104"/>
      <c r="AM490" s="64"/>
      <c r="AO490" s="73" t="str">
        <f t="shared" si="16"/>
        <v/>
      </c>
      <c r="AP490" s="22" t="str">
        <f t="shared" si="17"/>
        <v>-</v>
      </c>
    </row>
    <row r="491" spans="2:42" ht="16">
      <c r="B491" s="67"/>
      <c r="C491" s="67"/>
      <c r="D491" s="88"/>
      <c r="E491" s="53"/>
      <c r="F491" s="53"/>
      <c r="H491" s="79"/>
      <c r="I491" s="69"/>
      <c r="K491" s="67"/>
      <c r="L491" s="67"/>
      <c r="M491" s="53"/>
      <c r="O491" s="90"/>
      <c r="P491" s="82"/>
      <c r="Q491" s="60"/>
      <c r="R491" s="30"/>
      <c r="S491" s="56"/>
      <c r="T491" s="92"/>
      <c r="U491" s="81"/>
      <c r="AE491" s="53"/>
      <c r="AG491" s="59"/>
      <c r="AL491" s="53"/>
      <c r="AO491" s="73" t="str">
        <f t="shared" si="16"/>
        <v/>
      </c>
      <c r="AP491" s="22" t="str">
        <f t="shared" si="17"/>
        <v>-</v>
      </c>
    </row>
    <row r="492" spans="2:42" ht="16">
      <c r="B492" s="67"/>
      <c r="C492" s="67"/>
      <c r="D492" s="88"/>
      <c r="E492" s="67"/>
      <c r="F492" s="67"/>
      <c r="H492" s="79"/>
      <c r="I492" s="63"/>
      <c r="J492" s="83"/>
      <c r="K492" s="67"/>
      <c r="L492" s="67"/>
      <c r="M492" s="67"/>
      <c r="N492" s="67"/>
      <c r="O492" s="90"/>
      <c r="P492" s="82"/>
      <c r="Q492" s="60"/>
      <c r="R492" s="30"/>
      <c r="S492" s="56"/>
      <c r="T492" s="92"/>
      <c r="U492" s="81"/>
      <c r="AE492" s="53"/>
      <c r="AG492" s="59"/>
      <c r="AH492" s="56"/>
      <c r="AI492" s="56"/>
      <c r="AJ492" s="91"/>
      <c r="AK492" s="56"/>
      <c r="AL492" s="56"/>
      <c r="AM492" s="92"/>
      <c r="AN492" s="81"/>
      <c r="AO492" s="73" t="str">
        <f t="shared" si="16"/>
        <v/>
      </c>
      <c r="AP492" s="22" t="str">
        <f t="shared" si="17"/>
        <v>-</v>
      </c>
    </row>
    <row r="493" spans="2:42" ht="16">
      <c r="B493" s="67"/>
      <c r="C493" s="67"/>
      <c r="D493" s="88"/>
      <c r="E493" s="67"/>
      <c r="F493" s="68"/>
      <c r="H493" s="79"/>
      <c r="I493" s="69"/>
      <c r="K493" s="67"/>
      <c r="L493" s="67"/>
      <c r="M493" s="56"/>
      <c r="N493" s="56"/>
      <c r="O493" s="90"/>
      <c r="P493" s="82"/>
      <c r="Q493" s="60"/>
      <c r="R493" s="30"/>
      <c r="S493" s="56"/>
      <c r="T493" s="92"/>
      <c r="U493" s="81"/>
      <c r="AE493" s="53"/>
      <c r="AG493" s="59"/>
      <c r="AH493" s="56"/>
      <c r="AI493" s="56"/>
      <c r="AJ493" s="91"/>
      <c r="AK493" s="56"/>
      <c r="AL493" s="56"/>
      <c r="AM493" s="92"/>
      <c r="AN493" s="81"/>
      <c r="AO493" s="73" t="str">
        <f t="shared" si="16"/>
        <v/>
      </c>
      <c r="AP493" s="22" t="str">
        <f t="shared" si="17"/>
        <v>-</v>
      </c>
    </row>
    <row r="494" spans="2:42" ht="16">
      <c r="B494" s="67"/>
      <c r="C494" s="67"/>
      <c r="D494" s="88"/>
      <c r="E494" s="67"/>
      <c r="F494" s="68"/>
      <c r="H494" s="79"/>
      <c r="I494" s="69"/>
      <c r="K494" s="67"/>
      <c r="L494" s="67"/>
      <c r="M494" s="56"/>
      <c r="N494" s="56"/>
      <c r="O494" s="90"/>
      <c r="P494" s="82"/>
      <c r="Q494" s="60"/>
      <c r="R494" s="30"/>
      <c r="S494" s="56"/>
      <c r="T494" s="92"/>
      <c r="U494" s="81"/>
      <c r="AE494" s="53"/>
      <c r="AG494" s="59"/>
      <c r="AH494" s="56"/>
      <c r="AI494" s="56"/>
      <c r="AJ494" s="91"/>
      <c r="AK494" s="56"/>
      <c r="AL494" s="56"/>
      <c r="AM494" s="92"/>
      <c r="AN494" s="81"/>
      <c r="AO494" s="73" t="str">
        <f t="shared" si="16"/>
        <v/>
      </c>
      <c r="AP494" s="22" t="str">
        <f t="shared" si="17"/>
        <v>-</v>
      </c>
    </row>
    <row r="495" spans="2:42" ht="16">
      <c r="B495" s="67"/>
      <c r="C495" s="67"/>
      <c r="D495" s="88"/>
      <c r="E495" s="53"/>
      <c r="F495" s="93"/>
      <c r="H495" s="79"/>
      <c r="I495" s="69"/>
      <c r="K495" s="67"/>
      <c r="L495" s="67"/>
      <c r="O495" s="90"/>
      <c r="P495" s="82"/>
      <c r="Q495" s="60"/>
      <c r="R495" s="30"/>
      <c r="S495" s="56"/>
      <c r="T495" s="92"/>
      <c r="U495" s="81"/>
      <c r="AE495" s="53"/>
      <c r="AG495" s="59"/>
      <c r="AJ495" s="60"/>
      <c r="AL495" s="53"/>
      <c r="AO495" s="73" t="str">
        <f t="shared" si="16"/>
        <v/>
      </c>
      <c r="AP495" s="22" t="str">
        <f t="shared" si="17"/>
        <v>-</v>
      </c>
    </row>
    <row r="496" spans="2:42" ht="16">
      <c r="C496" s="67"/>
      <c r="D496" s="88"/>
      <c r="E496" s="53"/>
      <c r="F496" s="68"/>
      <c r="H496" s="79"/>
      <c r="I496" s="63"/>
      <c r="K496" s="67"/>
      <c r="M496" s="67"/>
      <c r="N496" s="67"/>
      <c r="O496" s="90"/>
      <c r="P496" s="82"/>
      <c r="Q496" s="60"/>
      <c r="R496" s="30"/>
      <c r="S496" s="56"/>
      <c r="T496" s="92"/>
      <c r="U496" s="81"/>
      <c r="AE496" s="53"/>
      <c r="AG496" s="59"/>
      <c r="AJ496" s="60"/>
      <c r="AL496" s="104"/>
      <c r="AM496" s="64"/>
      <c r="AO496" s="73" t="str">
        <f t="shared" si="16"/>
        <v/>
      </c>
      <c r="AP496" s="22" t="str">
        <f t="shared" si="17"/>
        <v>-</v>
      </c>
    </row>
    <row r="497" spans="2:42" ht="16">
      <c r="B497" s="67"/>
      <c r="C497" s="67"/>
      <c r="D497" s="88"/>
      <c r="E497" s="53"/>
      <c r="F497" s="93"/>
      <c r="H497" s="79"/>
      <c r="I497" s="69"/>
      <c r="K497" s="67"/>
      <c r="L497" s="67"/>
      <c r="O497" s="90"/>
      <c r="P497" s="82"/>
      <c r="Q497" s="60"/>
      <c r="R497" s="30"/>
      <c r="S497" s="56"/>
      <c r="T497" s="92"/>
      <c r="U497" s="81"/>
      <c r="AE497" s="53"/>
      <c r="AG497" s="59"/>
      <c r="AJ497" s="60"/>
      <c r="AL497" s="53"/>
      <c r="AO497" s="73" t="str">
        <f t="shared" si="16"/>
        <v/>
      </c>
      <c r="AP497" s="22" t="str">
        <f t="shared" si="17"/>
        <v>-</v>
      </c>
    </row>
    <row r="498" spans="2:42" ht="16">
      <c r="B498" s="67"/>
      <c r="C498" s="67"/>
      <c r="D498" s="88"/>
      <c r="E498" s="67"/>
      <c r="F498" s="68"/>
      <c r="H498" s="79"/>
      <c r="I498" s="69"/>
      <c r="K498" s="67"/>
      <c r="L498" s="67"/>
      <c r="M498" s="56"/>
      <c r="N498" s="56"/>
      <c r="O498" s="90"/>
      <c r="P498" s="82"/>
      <c r="Q498" s="60"/>
      <c r="R498" s="30"/>
      <c r="S498" s="56"/>
      <c r="T498" s="92"/>
      <c r="U498" s="81"/>
      <c r="AE498" s="53"/>
      <c r="AG498" s="59"/>
      <c r="AH498" s="56"/>
      <c r="AI498" s="56"/>
      <c r="AJ498" s="91"/>
      <c r="AK498" s="56"/>
      <c r="AL498" s="56"/>
      <c r="AM498" s="92"/>
      <c r="AN498" s="81"/>
      <c r="AO498" s="73" t="str">
        <f t="shared" si="16"/>
        <v/>
      </c>
      <c r="AP498" s="22" t="str">
        <f t="shared" si="17"/>
        <v>-</v>
      </c>
    </row>
    <row r="499" spans="2:42" ht="16">
      <c r="C499" s="67"/>
      <c r="D499" s="88"/>
      <c r="E499" s="53"/>
      <c r="F499" s="68"/>
      <c r="H499" s="79"/>
      <c r="I499" s="63"/>
      <c r="K499" s="67"/>
      <c r="O499" s="90"/>
      <c r="P499" s="82"/>
      <c r="Q499" s="60"/>
      <c r="R499" s="30"/>
      <c r="S499" s="56"/>
      <c r="T499" s="92"/>
      <c r="U499" s="81"/>
      <c r="AE499" s="53"/>
      <c r="AG499" s="59"/>
      <c r="AJ499" s="60"/>
      <c r="AL499" s="53"/>
      <c r="AM499" s="64"/>
      <c r="AO499" s="73" t="str">
        <f t="shared" si="16"/>
        <v/>
      </c>
      <c r="AP499" s="22" t="str">
        <f t="shared" si="17"/>
        <v>-</v>
      </c>
    </row>
    <row r="500" spans="2:42" ht="16">
      <c r="D500" s="89"/>
      <c r="H500" s="79"/>
      <c r="I500" s="69"/>
      <c r="O500" s="90"/>
      <c r="P500" s="82"/>
      <c r="Q500" s="60"/>
      <c r="R500" s="30"/>
      <c r="S500" s="56"/>
      <c r="T500" s="92"/>
      <c r="U500" s="81"/>
      <c r="AE500" s="53"/>
      <c r="AG500" s="59"/>
      <c r="AO500" s="73" t="str">
        <f t="shared" si="16"/>
        <v/>
      </c>
      <c r="AP500" s="22" t="str">
        <f t="shared" si="17"/>
        <v>-</v>
      </c>
    </row>
    <row r="501" spans="2:42" ht="16">
      <c r="B501" s="67"/>
      <c r="C501" s="67"/>
      <c r="D501" s="88"/>
      <c r="E501" s="53"/>
      <c r="F501" s="93"/>
      <c r="H501" s="79"/>
      <c r="I501" s="69"/>
      <c r="K501" s="67"/>
      <c r="L501" s="67"/>
      <c r="O501" s="90"/>
      <c r="P501" s="82"/>
      <c r="Q501" s="60"/>
      <c r="R501" s="30"/>
      <c r="S501" s="56"/>
      <c r="T501" s="92"/>
      <c r="U501" s="81"/>
      <c r="AE501" s="53"/>
      <c r="AG501" s="59"/>
      <c r="AJ501" s="60"/>
      <c r="AL501" s="53"/>
      <c r="AO501" s="73" t="str">
        <f t="shared" si="16"/>
        <v/>
      </c>
      <c r="AP501" s="22" t="str">
        <f t="shared" si="17"/>
        <v>-</v>
      </c>
    </row>
    <row r="502" spans="2:42" ht="16.5" customHeight="1">
      <c r="C502" s="67"/>
      <c r="D502" s="88"/>
      <c r="E502" s="53"/>
      <c r="F502" s="93"/>
      <c r="H502" s="79"/>
      <c r="I502" s="63"/>
      <c r="K502" s="67"/>
      <c r="L502" s="67"/>
      <c r="O502" s="90"/>
      <c r="P502" s="82"/>
      <c r="Q502" s="60"/>
      <c r="R502" s="30"/>
      <c r="S502" s="56"/>
      <c r="T502" s="92"/>
      <c r="U502" s="81"/>
      <c r="AE502" s="53"/>
      <c r="AG502" s="59"/>
      <c r="AJ502" s="60"/>
      <c r="AL502" s="53"/>
      <c r="AO502" s="73" t="str">
        <f t="shared" si="16"/>
        <v/>
      </c>
      <c r="AP502" s="22" t="str">
        <f t="shared" si="17"/>
        <v>-</v>
      </c>
    </row>
    <row r="503" spans="2:42" ht="16.5" customHeight="1">
      <c r="C503" s="67"/>
      <c r="D503" s="88"/>
      <c r="E503" s="53"/>
      <c r="F503" s="93"/>
      <c r="H503" s="79"/>
      <c r="I503" s="63"/>
      <c r="K503" s="67"/>
      <c r="L503" s="67"/>
      <c r="O503" s="90"/>
      <c r="P503" s="82"/>
      <c r="Q503" s="60"/>
      <c r="R503" s="30"/>
      <c r="S503" s="56"/>
      <c r="T503" s="92"/>
      <c r="U503" s="81"/>
      <c r="AE503" s="53"/>
      <c r="AG503" s="59"/>
      <c r="AJ503" s="60"/>
      <c r="AL503" s="53"/>
      <c r="AO503" s="73" t="str">
        <f t="shared" si="16"/>
        <v/>
      </c>
      <c r="AP503" s="22" t="str">
        <f t="shared" si="17"/>
        <v>-</v>
      </c>
    </row>
    <row r="504" spans="2:42" ht="16.5" customHeight="1">
      <c r="B504" s="67"/>
      <c r="C504" s="67"/>
      <c r="D504" s="88"/>
      <c r="E504" s="67"/>
      <c r="F504" s="68"/>
      <c r="H504" s="79"/>
      <c r="I504" s="69"/>
      <c r="K504" s="67"/>
      <c r="L504" s="67"/>
      <c r="M504" s="56"/>
      <c r="N504" s="56"/>
      <c r="O504" s="90"/>
      <c r="P504" s="82"/>
      <c r="Q504" s="60"/>
      <c r="R504" s="30"/>
      <c r="S504" s="56"/>
      <c r="T504" s="92"/>
      <c r="U504" s="81"/>
      <c r="AE504" s="53"/>
      <c r="AG504" s="59"/>
      <c r="AH504" s="56"/>
      <c r="AI504" s="56"/>
      <c r="AJ504" s="91"/>
      <c r="AK504" s="56"/>
      <c r="AL504" s="56"/>
      <c r="AM504" s="92"/>
      <c r="AN504" s="81"/>
      <c r="AO504" s="73" t="str">
        <f t="shared" si="16"/>
        <v/>
      </c>
      <c r="AP504" s="22" t="str">
        <f t="shared" si="17"/>
        <v>-</v>
      </c>
    </row>
    <row r="505" spans="2:42" ht="16.5" customHeight="1">
      <c r="B505" s="67"/>
      <c r="C505" s="67"/>
      <c r="D505" s="88"/>
      <c r="E505" s="67"/>
      <c r="F505" s="68"/>
      <c r="H505" s="79"/>
      <c r="I505" s="69"/>
      <c r="K505" s="67"/>
      <c r="L505" s="67"/>
      <c r="M505" s="56"/>
      <c r="N505" s="56"/>
      <c r="O505" s="90"/>
      <c r="P505" s="82"/>
      <c r="Q505" s="60"/>
      <c r="R505" s="30"/>
      <c r="S505" s="56"/>
      <c r="T505" s="92"/>
      <c r="U505" s="81"/>
      <c r="AE505" s="53"/>
      <c r="AG505" s="59"/>
      <c r="AH505" s="56"/>
      <c r="AI505" s="56"/>
      <c r="AJ505" s="91"/>
      <c r="AK505" s="56"/>
      <c r="AL505" s="56"/>
      <c r="AM505" s="92"/>
      <c r="AN505" s="81"/>
      <c r="AO505" s="73" t="str">
        <f t="shared" si="16"/>
        <v/>
      </c>
      <c r="AP505" s="22" t="str">
        <f t="shared" si="17"/>
        <v>-</v>
      </c>
    </row>
    <row r="506" spans="2:42" ht="16.5" customHeight="1">
      <c r="B506" s="67"/>
      <c r="C506" s="67"/>
      <c r="D506" s="88"/>
      <c r="E506" s="67"/>
      <c r="F506" s="68"/>
      <c r="H506" s="79"/>
      <c r="I506" s="63"/>
      <c r="J506" s="83"/>
      <c r="K506" s="67"/>
      <c r="L506" s="67"/>
      <c r="M506" s="67"/>
      <c r="N506" s="67"/>
      <c r="O506" s="90"/>
      <c r="P506" s="82"/>
      <c r="Q506" s="60"/>
      <c r="R506" s="30"/>
      <c r="S506" s="56"/>
      <c r="T506" s="92"/>
      <c r="U506" s="81"/>
      <c r="AE506" s="53"/>
      <c r="AG506" s="59"/>
      <c r="AH506" s="56"/>
      <c r="AI506" s="56"/>
      <c r="AJ506" s="91"/>
      <c r="AK506" s="56"/>
      <c r="AL506" s="56"/>
      <c r="AM506" s="92"/>
      <c r="AN506" s="81"/>
      <c r="AO506" s="73" t="str">
        <f t="shared" si="16"/>
        <v/>
      </c>
      <c r="AP506" s="22" t="str">
        <f t="shared" si="17"/>
        <v>-</v>
      </c>
    </row>
    <row r="507" spans="2:42" ht="16.5" customHeight="1">
      <c r="B507" s="67"/>
      <c r="C507" s="67"/>
      <c r="D507" s="88"/>
      <c r="E507" s="67"/>
      <c r="F507" s="68"/>
      <c r="H507" s="79"/>
      <c r="I507" s="69"/>
      <c r="K507" s="67"/>
      <c r="L507" s="67"/>
      <c r="M507" s="56"/>
      <c r="N507" s="56"/>
      <c r="O507" s="90"/>
      <c r="P507" s="82"/>
      <c r="Q507" s="60"/>
      <c r="R507" s="30"/>
      <c r="S507" s="56"/>
      <c r="T507" s="92"/>
      <c r="U507" s="81"/>
      <c r="AE507" s="53"/>
      <c r="AG507" s="59"/>
      <c r="AH507" s="56"/>
      <c r="AI507" s="56"/>
      <c r="AJ507" s="91"/>
      <c r="AK507" s="56"/>
      <c r="AL507" s="56"/>
      <c r="AM507" s="92"/>
      <c r="AN507" s="81"/>
      <c r="AO507" s="73" t="str">
        <f t="shared" si="16"/>
        <v/>
      </c>
      <c r="AP507" s="22" t="str">
        <f t="shared" si="17"/>
        <v>-</v>
      </c>
    </row>
    <row r="508" spans="2:42" ht="16.5" customHeight="1">
      <c r="B508" s="67"/>
      <c r="C508" s="67"/>
      <c r="D508" s="88"/>
      <c r="E508" s="67"/>
      <c r="F508" s="68"/>
      <c r="H508" s="79"/>
      <c r="I508" s="69"/>
      <c r="K508" s="67"/>
      <c r="L508" s="67"/>
      <c r="M508" s="56"/>
      <c r="N508" s="56"/>
      <c r="O508" s="90"/>
      <c r="P508" s="82"/>
      <c r="Q508" s="60"/>
      <c r="R508" s="30"/>
      <c r="S508" s="56"/>
      <c r="T508" s="92"/>
      <c r="U508" s="81"/>
      <c r="AE508" s="53"/>
      <c r="AG508" s="59"/>
      <c r="AH508" s="56"/>
      <c r="AI508" s="56"/>
      <c r="AJ508" s="91"/>
      <c r="AK508" s="56"/>
      <c r="AL508" s="56"/>
      <c r="AM508" s="92"/>
      <c r="AN508" s="81"/>
      <c r="AO508" s="73" t="str">
        <f t="shared" si="16"/>
        <v/>
      </c>
      <c r="AP508" s="22" t="str">
        <f t="shared" si="17"/>
        <v>-</v>
      </c>
    </row>
    <row r="509" spans="2:42" ht="16.5" customHeight="1">
      <c r="D509" s="89"/>
      <c r="E509" s="53"/>
      <c r="F509" s="93"/>
      <c r="H509" s="79"/>
      <c r="I509" s="69"/>
      <c r="K509" s="67"/>
      <c r="O509" s="90"/>
      <c r="P509" s="82"/>
      <c r="Q509" s="60"/>
      <c r="R509" s="30"/>
      <c r="S509" s="56"/>
      <c r="T509" s="92"/>
      <c r="U509" s="81"/>
      <c r="AE509" s="53"/>
      <c r="AG509" s="59"/>
      <c r="AJ509" s="60"/>
      <c r="AL509" s="53"/>
      <c r="AO509" s="73" t="str">
        <f t="shared" si="16"/>
        <v/>
      </c>
      <c r="AP509" s="22" t="str">
        <f t="shared" si="17"/>
        <v>-</v>
      </c>
    </row>
    <row r="510" spans="2:42" ht="16.5" customHeight="1">
      <c r="D510" s="89"/>
      <c r="H510" s="79"/>
      <c r="I510" s="63"/>
      <c r="O510" s="90"/>
      <c r="P510" s="82"/>
      <c r="Q510" s="60"/>
      <c r="R510" s="30"/>
      <c r="S510" s="56"/>
      <c r="T510" s="92"/>
      <c r="U510" s="81"/>
      <c r="AE510" s="53"/>
      <c r="AG510" s="59"/>
      <c r="AL510" s="107"/>
      <c r="AM510" s="64"/>
      <c r="AO510" s="73" t="str">
        <f t="shared" si="16"/>
        <v/>
      </c>
      <c r="AP510" s="22" t="str">
        <f t="shared" si="17"/>
        <v>-</v>
      </c>
    </row>
    <row r="511" spans="2:42" ht="16.5" customHeight="1">
      <c r="B511" s="67"/>
      <c r="C511" s="67"/>
      <c r="D511" s="88"/>
      <c r="E511" s="67"/>
      <c r="F511" s="68"/>
      <c r="H511" s="79"/>
      <c r="I511" s="63"/>
      <c r="J511" s="83"/>
      <c r="K511" s="67"/>
      <c r="L511" s="67"/>
      <c r="M511" s="67"/>
      <c r="N511" s="67"/>
      <c r="O511" s="90"/>
      <c r="P511" s="82"/>
      <c r="Q511" s="60"/>
      <c r="R511" s="30"/>
      <c r="S511" s="56"/>
      <c r="T511" s="92"/>
      <c r="U511" s="81"/>
      <c r="AE511" s="53"/>
      <c r="AG511" s="59"/>
      <c r="AH511" s="56"/>
      <c r="AI511" s="56"/>
      <c r="AJ511" s="91"/>
      <c r="AK511" s="56"/>
      <c r="AL511" s="56"/>
      <c r="AM511" s="92"/>
      <c r="AN511" s="81"/>
      <c r="AO511" s="73" t="str">
        <f t="shared" si="16"/>
        <v/>
      </c>
      <c r="AP511" s="22" t="str">
        <f t="shared" si="17"/>
        <v>-</v>
      </c>
    </row>
    <row r="512" spans="2:42" ht="16.5" customHeight="1">
      <c r="B512" s="67"/>
      <c r="C512" s="67"/>
      <c r="D512" s="88"/>
      <c r="E512" s="67"/>
      <c r="F512" s="68"/>
      <c r="H512" s="79"/>
      <c r="I512" s="69"/>
      <c r="K512" s="67"/>
      <c r="L512" s="67"/>
      <c r="M512" s="56"/>
      <c r="N512" s="56"/>
      <c r="O512" s="90"/>
      <c r="P512" s="82"/>
      <c r="Q512" s="60"/>
      <c r="R512" s="30"/>
      <c r="S512" s="56"/>
      <c r="T512" s="92"/>
      <c r="U512" s="81"/>
      <c r="AE512" s="53"/>
      <c r="AG512" s="59"/>
      <c r="AH512" s="56"/>
      <c r="AI512" s="56"/>
      <c r="AJ512" s="91"/>
      <c r="AK512" s="56"/>
      <c r="AL512" s="56"/>
      <c r="AM512" s="92"/>
      <c r="AN512" s="81"/>
      <c r="AO512" s="73" t="str">
        <f t="shared" si="16"/>
        <v/>
      </c>
      <c r="AP512" s="22" t="str">
        <f t="shared" si="17"/>
        <v>-</v>
      </c>
    </row>
    <row r="513" spans="2:42" ht="16.5" customHeight="1">
      <c r="B513" s="67"/>
      <c r="C513" s="67"/>
      <c r="D513" s="88"/>
      <c r="E513" s="67"/>
      <c r="F513" s="68"/>
      <c r="H513" s="79"/>
      <c r="I513" s="69"/>
      <c r="K513" s="67"/>
      <c r="L513" s="67"/>
      <c r="M513" s="56"/>
      <c r="N513" s="56"/>
      <c r="O513" s="90"/>
      <c r="P513" s="82"/>
      <c r="Q513" s="60"/>
      <c r="R513" s="30"/>
      <c r="S513" s="56"/>
      <c r="T513" s="92"/>
      <c r="U513" s="81"/>
      <c r="AE513" s="53"/>
      <c r="AG513" s="59"/>
      <c r="AH513" s="56"/>
      <c r="AI513" s="56"/>
      <c r="AJ513" s="91"/>
      <c r="AK513" s="56"/>
      <c r="AL513" s="56"/>
      <c r="AM513" s="92"/>
      <c r="AN513" s="81"/>
      <c r="AO513" s="73" t="str">
        <f t="shared" si="16"/>
        <v/>
      </c>
      <c r="AP513" s="22" t="str">
        <f t="shared" si="17"/>
        <v>-</v>
      </c>
    </row>
    <row r="514" spans="2:42" ht="16.5" customHeight="1">
      <c r="B514" s="67"/>
      <c r="C514" s="67"/>
      <c r="D514" s="67"/>
      <c r="E514" s="67"/>
      <c r="F514" s="97"/>
      <c r="H514" s="79"/>
      <c r="I514" s="69"/>
      <c r="K514" s="67"/>
      <c r="L514" s="67"/>
      <c r="M514" s="56"/>
      <c r="N514" s="56"/>
      <c r="O514" s="90"/>
      <c r="P514" s="82"/>
      <c r="Q514" s="60"/>
      <c r="R514" s="30"/>
      <c r="S514" s="56"/>
      <c r="T514" s="92"/>
      <c r="U514" s="81"/>
      <c r="AE514" s="53"/>
      <c r="AG514" s="59"/>
      <c r="AH514" s="56"/>
      <c r="AI514" s="56"/>
      <c r="AJ514" s="91"/>
      <c r="AK514" s="56"/>
      <c r="AL514" s="56"/>
      <c r="AM514" s="92"/>
      <c r="AN514" s="81"/>
      <c r="AO514" s="73" t="str">
        <f t="shared" si="16"/>
        <v/>
      </c>
      <c r="AP514" s="22" t="str">
        <f t="shared" si="17"/>
        <v>-</v>
      </c>
    </row>
    <row r="515" spans="2:42" ht="16">
      <c r="B515" s="67"/>
      <c r="C515" s="67"/>
      <c r="D515" s="67"/>
      <c r="E515" s="67"/>
      <c r="F515" s="97"/>
      <c r="H515" s="79"/>
      <c r="I515" s="69"/>
      <c r="K515" s="67"/>
      <c r="L515" s="67"/>
      <c r="M515" s="56"/>
      <c r="N515" s="56"/>
      <c r="O515" s="90"/>
      <c r="P515" s="82"/>
      <c r="Q515" s="60"/>
      <c r="R515" s="30"/>
      <c r="S515" s="56"/>
      <c r="T515" s="92"/>
      <c r="U515" s="81"/>
      <c r="AE515" s="53"/>
      <c r="AG515" s="59"/>
      <c r="AH515" s="56"/>
      <c r="AI515" s="56"/>
      <c r="AJ515" s="91"/>
      <c r="AK515" s="56"/>
      <c r="AL515" s="56"/>
      <c r="AM515" s="92"/>
      <c r="AN515" s="81"/>
      <c r="AO515" s="73" t="str">
        <f t="shared" si="16"/>
        <v/>
      </c>
      <c r="AP515" s="22" t="str">
        <f t="shared" si="17"/>
        <v>-</v>
      </c>
    </row>
    <row r="516" spans="2:42" ht="16.5" customHeight="1">
      <c r="E516" s="53"/>
      <c r="F516" s="108"/>
      <c r="H516" s="79"/>
      <c r="I516" s="69"/>
      <c r="K516" s="67"/>
      <c r="O516" s="90"/>
      <c r="P516" s="82"/>
      <c r="Q516" s="60"/>
      <c r="R516" s="30"/>
      <c r="S516" s="56"/>
      <c r="T516" s="92"/>
      <c r="U516" s="81"/>
      <c r="AE516" s="53"/>
      <c r="AG516" s="59"/>
      <c r="AJ516" s="60"/>
      <c r="AL516" s="53"/>
      <c r="AO516" s="73" t="str">
        <f t="shared" si="16"/>
        <v/>
      </c>
      <c r="AP516" s="22" t="str">
        <f t="shared" si="17"/>
        <v>-</v>
      </c>
    </row>
    <row r="517" spans="2:42" ht="16.5" customHeight="1">
      <c r="B517" s="67"/>
      <c r="E517" s="53"/>
      <c r="F517" s="93"/>
      <c r="H517" s="79"/>
      <c r="I517" s="69"/>
      <c r="O517" s="90"/>
      <c r="P517" s="82"/>
      <c r="Q517" s="60"/>
      <c r="R517" s="30"/>
      <c r="S517" s="56"/>
      <c r="T517" s="92"/>
      <c r="U517" s="81"/>
      <c r="AE517" s="53"/>
      <c r="AG517" s="59"/>
      <c r="AJ517" s="1"/>
      <c r="AO517" s="73" t="str">
        <f t="shared" si="16"/>
        <v/>
      </c>
      <c r="AP517" s="22" t="str">
        <f t="shared" si="17"/>
        <v>-</v>
      </c>
    </row>
    <row r="518" spans="2:42" ht="16.5" customHeight="1">
      <c r="B518" s="67"/>
      <c r="C518" s="67"/>
      <c r="D518" s="67"/>
      <c r="E518" s="67"/>
      <c r="F518" s="68"/>
      <c r="H518" s="79"/>
      <c r="I518" s="69"/>
      <c r="K518" s="67"/>
      <c r="L518" s="67"/>
      <c r="M518" s="56"/>
      <c r="N518" s="56"/>
      <c r="O518" s="90"/>
      <c r="P518" s="82"/>
      <c r="Q518" s="60"/>
      <c r="R518" s="30"/>
      <c r="S518" s="56"/>
      <c r="T518" s="92"/>
      <c r="U518" s="81"/>
      <c r="AE518" s="53"/>
      <c r="AG518" s="59"/>
      <c r="AH518" s="56"/>
      <c r="AI518" s="56"/>
      <c r="AJ518" s="91"/>
      <c r="AK518" s="56"/>
      <c r="AL518" s="56"/>
      <c r="AM518" s="92"/>
      <c r="AN518" s="81"/>
      <c r="AO518" s="73" t="str">
        <f t="shared" ref="AO518:AO551" si="18">IFERROR(IF(I518="불","불합격",IF(T518="불","불합격",IF(Y518="불","불합격",IF(AF518="불","불합격",IF(AM518="불","불합격",IF(AM518="합","합격",IF(FIND("전형포기",H518,1),"전형포기",""))))))),"")</f>
        <v/>
      </c>
      <c r="AP518" s="22" t="str">
        <f t="shared" ref="AP518:AP551" si="19">IF(IF(I518="불",J518,IF(T518="불",U518,IF(Y518="불",Z518,IF(AF518="불",AG518,IF(AM518="불",AN518,AN518)))))="","-",IF(I518="불",J518,IF(T518="불",U518,IF(Y518="불",Z518,IF(AF518="불",AG518,IF(AM518="불",AN518,AN518))))))</f>
        <v>-</v>
      </c>
    </row>
    <row r="519" spans="2:42" ht="16.5" customHeight="1">
      <c r="B519" s="67"/>
      <c r="C519" s="67"/>
      <c r="D519" s="67"/>
      <c r="E519" s="67"/>
      <c r="F519" s="68"/>
      <c r="H519" s="79"/>
      <c r="I519" s="69"/>
      <c r="K519" s="67"/>
      <c r="L519" s="67"/>
      <c r="M519" s="56"/>
      <c r="N519" s="56"/>
      <c r="O519" s="90"/>
      <c r="P519" s="82"/>
      <c r="Q519" s="60"/>
      <c r="R519" s="30"/>
      <c r="S519" s="56"/>
      <c r="T519" s="92"/>
      <c r="U519" s="81"/>
      <c r="AE519" s="53"/>
      <c r="AG519" s="59"/>
      <c r="AH519" s="56"/>
      <c r="AI519" s="56"/>
      <c r="AJ519" s="91"/>
      <c r="AK519" s="56"/>
      <c r="AL519" s="56"/>
      <c r="AM519" s="92"/>
      <c r="AN519" s="81"/>
      <c r="AO519" s="73" t="str">
        <f t="shared" si="18"/>
        <v/>
      </c>
      <c r="AP519" s="22" t="str">
        <f t="shared" si="19"/>
        <v>-</v>
      </c>
    </row>
    <row r="520" spans="2:42" ht="16">
      <c r="B520" s="67"/>
      <c r="C520" s="67"/>
      <c r="D520" s="67"/>
      <c r="E520" s="53"/>
      <c r="F520" s="68"/>
      <c r="H520" s="79"/>
      <c r="I520" s="63"/>
      <c r="K520" s="67"/>
      <c r="O520" s="90"/>
      <c r="P520" s="82"/>
      <c r="Q520" s="60"/>
      <c r="R520" s="30"/>
      <c r="S520" s="56"/>
      <c r="T520" s="92"/>
      <c r="U520" s="81"/>
      <c r="AE520" s="53"/>
      <c r="AG520" s="59"/>
      <c r="AJ520" s="60"/>
      <c r="AL520" s="53"/>
      <c r="AM520" s="64"/>
      <c r="AO520" s="73" t="str">
        <f t="shared" si="18"/>
        <v/>
      </c>
      <c r="AP520" s="22" t="str">
        <f t="shared" si="19"/>
        <v>-</v>
      </c>
    </row>
    <row r="521" spans="2:42" ht="16">
      <c r="B521" s="67"/>
      <c r="C521" s="67"/>
      <c r="D521" s="67"/>
      <c r="E521" s="53"/>
      <c r="F521" s="68"/>
      <c r="H521" s="79"/>
      <c r="I521" s="63"/>
      <c r="K521" s="67"/>
      <c r="O521" s="90"/>
      <c r="P521" s="82"/>
      <c r="Q521" s="60"/>
      <c r="R521" s="30"/>
      <c r="S521" s="56"/>
      <c r="T521" s="92"/>
      <c r="U521" s="81"/>
      <c r="AE521" s="53"/>
      <c r="AG521" s="59"/>
      <c r="AJ521" s="60"/>
      <c r="AL521" s="53"/>
      <c r="AO521" s="73" t="str">
        <f t="shared" si="18"/>
        <v/>
      </c>
      <c r="AP521" s="22" t="str">
        <f t="shared" si="19"/>
        <v>-</v>
      </c>
    </row>
    <row r="522" spans="2:42" ht="16">
      <c r="B522" s="67"/>
      <c r="C522" s="67"/>
      <c r="D522" s="67"/>
      <c r="E522" s="53"/>
      <c r="F522" s="68"/>
      <c r="H522" s="79"/>
      <c r="I522" s="63"/>
      <c r="K522" s="67"/>
      <c r="O522" s="90"/>
      <c r="P522" s="82"/>
      <c r="Q522" s="60"/>
      <c r="R522" s="30"/>
      <c r="S522" s="56"/>
      <c r="T522" s="92"/>
      <c r="U522" s="81"/>
      <c r="AE522" s="53"/>
      <c r="AG522" s="59"/>
      <c r="AJ522" s="60"/>
      <c r="AL522" s="53"/>
      <c r="AO522" s="73" t="str">
        <f t="shared" si="18"/>
        <v/>
      </c>
      <c r="AP522" s="22" t="str">
        <f t="shared" si="19"/>
        <v>-</v>
      </c>
    </row>
    <row r="523" spans="2:42" ht="16">
      <c r="B523" s="67"/>
      <c r="C523" s="67"/>
      <c r="D523" s="67"/>
      <c r="E523" s="53"/>
      <c r="F523" s="68"/>
      <c r="H523" s="79"/>
      <c r="I523" s="63"/>
      <c r="K523" s="67"/>
      <c r="O523" s="90"/>
      <c r="P523" s="82"/>
      <c r="Q523" s="60"/>
      <c r="R523" s="30"/>
      <c r="S523" s="56"/>
      <c r="T523" s="92"/>
      <c r="U523" s="81"/>
      <c r="AE523" s="53"/>
      <c r="AG523" s="59"/>
      <c r="AJ523" s="60"/>
      <c r="AL523" s="53"/>
      <c r="AO523" s="73" t="str">
        <f t="shared" si="18"/>
        <v/>
      </c>
      <c r="AP523" s="22" t="str">
        <f t="shared" si="19"/>
        <v>-</v>
      </c>
    </row>
    <row r="524" spans="2:42" ht="16">
      <c r="B524" s="67"/>
      <c r="C524" s="67"/>
      <c r="D524" s="67"/>
      <c r="E524" s="53"/>
      <c r="F524" s="68"/>
      <c r="H524" s="79"/>
      <c r="I524" s="63"/>
      <c r="K524" s="67"/>
      <c r="O524" s="90"/>
      <c r="P524" s="82"/>
      <c r="Q524" s="60"/>
      <c r="R524" s="30"/>
      <c r="S524" s="56"/>
      <c r="T524" s="92"/>
      <c r="U524" s="81"/>
      <c r="AE524" s="53"/>
      <c r="AG524" s="59"/>
      <c r="AJ524" s="60"/>
      <c r="AL524" s="53"/>
      <c r="AO524" s="73" t="str">
        <f t="shared" si="18"/>
        <v/>
      </c>
      <c r="AP524" s="22" t="str">
        <f t="shared" si="19"/>
        <v>-</v>
      </c>
    </row>
    <row r="525" spans="2:42" ht="16">
      <c r="B525" s="67"/>
      <c r="C525" s="67"/>
      <c r="D525" s="67"/>
      <c r="E525" s="53"/>
      <c r="F525" s="68"/>
      <c r="H525" s="79"/>
      <c r="I525" s="63"/>
      <c r="K525" s="67"/>
      <c r="O525" s="90"/>
      <c r="P525" s="82"/>
      <c r="Q525" s="60"/>
      <c r="R525" s="30"/>
      <c r="S525" s="56"/>
      <c r="T525" s="92"/>
      <c r="U525" s="81"/>
      <c r="AE525" s="53"/>
      <c r="AG525" s="59"/>
      <c r="AJ525" s="60"/>
      <c r="AL525" s="53"/>
      <c r="AO525" s="73" t="str">
        <f t="shared" si="18"/>
        <v/>
      </c>
      <c r="AP525" s="22" t="str">
        <f t="shared" si="19"/>
        <v>-</v>
      </c>
    </row>
    <row r="526" spans="2:42" ht="16">
      <c r="B526" s="67"/>
      <c r="C526" s="67"/>
      <c r="D526" s="67"/>
      <c r="E526" s="53"/>
      <c r="F526" s="68"/>
      <c r="H526" s="79"/>
      <c r="I526" s="63"/>
      <c r="K526" s="67"/>
      <c r="O526" s="90"/>
      <c r="P526" s="82"/>
      <c r="Q526" s="60"/>
      <c r="R526" s="30"/>
      <c r="S526" s="56"/>
      <c r="T526" s="92"/>
      <c r="U526" s="81"/>
      <c r="AE526" s="53"/>
      <c r="AG526" s="59"/>
      <c r="AJ526" s="60"/>
      <c r="AL526" s="53"/>
      <c r="AO526" s="73" t="str">
        <f t="shared" si="18"/>
        <v/>
      </c>
      <c r="AP526" s="22" t="str">
        <f t="shared" si="19"/>
        <v>-</v>
      </c>
    </row>
    <row r="527" spans="2:42" ht="16">
      <c r="H527" s="79"/>
      <c r="I527" s="69"/>
      <c r="O527" s="90"/>
      <c r="P527" s="82"/>
      <c r="Q527" s="60"/>
      <c r="R527" s="30"/>
      <c r="S527" s="56"/>
      <c r="T527" s="92"/>
      <c r="U527" s="81"/>
      <c r="AE527" s="53"/>
      <c r="AG527" s="59"/>
      <c r="AJ527" s="1"/>
      <c r="AO527" s="73" t="str">
        <f t="shared" si="18"/>
        <v/>
      </c>
      <c r="AP527" s="22" t="str">
        <f t="shared" si="19"/>
        <v>-</v>
      </c>
    </row>
    <row r="528" spans="2:42" ht="16">
      <c r="E528" s="53"/>
      <c r="F528" s="93"/>
      <c r="H528" s="79"/>
      <c r="I528" s="69"/>
      <c r="K528" s="67"/>
      <c r="O528" s="90"/>
      <c r="P528" s="82"/>
      <c r="Q528" s="60"/>
      <c r="R528" s="30"/>
      <c r="S528" s="56"/>
      <c r="T528" s="92"/>
      <c r="U528" s="81"/>
      <c r="AE528" s="53"/>
      <c r="AG528" s="59"/>
      <c r="AJ528" s="60"/>
      <c r="AL528" s="53"/>
      <c r="AO528" s="73" t="str">
        <f t="shared" si="18"/>
        <v/>
      </c>
      <c r="AP528" s="22" t="str">
        <f t="shared" si="19"/>
        <v>-</v>
      </c>
    </row>
    <row r="529" spans="2:42" ht="16">
      <c r="E529" s="53"/>
      <c r="F529" s="93"/>
      <c r="H529" s="79"/>
      <c r="I529" s="69"/>
      <c r="K529" s="67"/>
      <c r="O529" s="90"/>
      <c r="P529" s="82"/>
      <c r="Q529" s="60"/>
      <c r="R529" s="30"/>
      <c r="S529" s="56"/>
      <c r="T529" s="92"/>
      <c r="U529" s="81"/>
      <c r="AE529" s="53"/>
      <c r="AG529" s="59"/>
      <c r="AJ529" s="60"/>
      <c r="AL529" s="53"/>
      <c r="AO529" s="73" t="str">
        <f t="shared" si="18"/>
        <v/>
      </c>
      <c r="AP529" s="22" t="str">
        <f t="shared" si="19"/>
        <v>-</v>
      </c>
    </row>
    <row r="530" spans="2:42" ht="16">
      <c r="B530" s="67"/>
      <c r="E530" s="53"/>
      <c r="F530" s="93"/>
      <c r="H530" s="79"/>
      <c r="I530" s="69"/>
      <c r="O530" s="90"/>
      <c r="P530" s="82"/>
      <c r="Q530" s="60"/>
      <c r="R530" s="30"/>
      <c r="S530" s="56"/>
      <c r="T530" s="92"/>
      <c r="U530" s="81"/>
      <c r="AE530" s="53"/>
      <c r="AG530" s="59"/>
      <c r="AJ530" s="1"/>
      <c r="AO530" s="73" t="str">
        <f t="shared" si="18"/>
        <v/>
      </c>
      <c r="AP530" s="22" t="str">
        <f t="shared" si="19"/>
        <v>-</v>
      </c>
    </row>
    <row r="531" spans="2:42" ht="16">
      <c r="B531" s="67"/>
      <c r="C531" s="67"/>
      <c r="D531" s="67"/>
      <c r="E531" s="53"/>
      <c r="F531" s="68"/>
      <c r="H531" s="79"/>
      <c r="I531" s="63"/>
      <c r="K531" s="67"/>
      <c r="P531" s="82"/>
      <c r="Q531" s="60"/>
      <c r="R531" s="30"/>
      <c r="S531" s="56"/>
      <c r="T531" s="92"/>
      <c r="U531" s="81"/>
      <c r="AE531" s="53"/>
      <c r="AG531" s="59"/>
      <c r="AJ531" s="60"/>
      <c r="AL531" s="53"/>
      <c r="AO531" s="73" t="str">
        <f t="shared" si="18"/>
        <v/>
      </c>
      <c r="AP531" s="22" t="str">
        <f t="shared" si="19"/>
        <v>-</v>
      </c>
    </row>
    <row r="532" spans="2:42" ht="16">
      <c r="H532" s="79"/>
      <c r="I532" s="69"/>
      <c r="K532" s="67"/>
      <c r="P532" s="82"/>
      <c r="Q532" s="60"/>
      <c r="R532" s="30"/>
      <c r="S532" s="56"/>
      <c r="T532" s="92"/>
      <c r="U532" s="81"/>
      <c r="AE532" s="53"/>
      <c r="AG532" s="59"/>
      <c r="AJ532" s="1"/>
      <c r="AO532" s="73" t="str">
        <f t="shared" si="18"/>
        <v/>
      </c>
      <c r="AP532" s="22" t="str">
        <f t="shared" si="19"/>
        <v>-</v>
      </c>
    </row>
    <row r="533" spans="2:42" ht="16">
      <c r="E533" s="53"/>
      <c r="F533" s="93"/>
      <c r="H533" s="79"/>
      <c r="I533" s="69"/>
      <c r="K533" s="67"/>
      <c r="P533" s="82"/>
      <c r="Q533" s="60"/>
      <c r="R533" s="30"/>
      <c r="S533" s="56"/>
      <c r="T533" s="92"/>
      <c r="U533" s="81"/>
      <c r="AE533" s="53"/>
      <c r="AG533" s="59"/>
      <c r="AJ533" s="60"/>
      <c r="AL533" s="53"/>
      <c r="AO533" s="73" t="str">
        <f t="shared" si="18"/>
        <v/>
      </c>
      <c r="AP533" s="22" t="str">
        <f t="shared" si="19"/>
        <v>-</v>
      </c>
    </row>
    <row r="534" spans="2:42" ht="16">
      <c r="E534" s="53"/>
      <c r="F534" s="93"/>
      <c r="H534" s="79"/>
      <c r="I534" s="69"/>
      <c r="K534" s="67"/>
      <c r="P534" s="82"/>
      <c r="Q534" s="60"/>
      <c r="R534" s="30"/>
      <c r="S534" s="56"/>
      <c r="T534" s="92"/>
      <c r="U534" s="81"/>
      <c r="AE534" s="53"/>
      <c r="AG534" s="59"/>
      <c r="AJ534" s="60"/>
      <c r="AL534" s="53"/>
      <c r="AO534" s="73" t="str">
        <f t="shared" si="18"/>
        <v/>
      </c>
      <c r="AP534" s="22" t="str">
        <f t="shared" si="19"/>
        <v>-</v>
      </c>
    </row>
    <row r="535" spans="2:42" ht="16">
      <c r="E535" s="53"/>
      <c r="F535" s="93"/>
      <c r="H535" s="79"/>
      <c r="I535" s="69"/>
      <c r="K535" s="67"/>
      <c r="P535" s="82"/>
      <c r="Q535" s="60"/>
      <c r="R535" s="30"/>
      <c r="S535" s="56"/>
      <c r="T535" s="92"/>
      <c r="U535" s="81"/>
      <c r="AE535" s="53"/>
      <c r="AG535" s="59"/>
      <c r="AJ535" s="60"/>
      <c r="AL535" s="53"/>
      <c r="AO535" s="73" t="str">
        <f t="shared" si="18"/>
        <v/>
      </c>
      <c r="AP535" s="22" t="str">
        <f t="shared" si="19"/>
        <v>-</v>
      </c>
    </row>
    <row r="536" spans="2:42" ht="16">
      <c r="E536" s="53"/>
      <c r="F536" s="93"/>
      <c r="H536" s="79"/>
      <c r="I536" s="69"/>
      <c r="K536" s="67"/>
      <c r="P536" s="82"/>
      <c r="Q536" s="60"/>
      <c r="R536" s="30"/>
      <c r="S536" s="56"/>
      <c r="T536" s="92"/>
      <c r="U536" s="81"/>
      <c r="AE536" s="53"/>
      <c r="AG536" s="59"/>
      <c r="AJ536" s="60"/>
      <c r="AL536" s="53"/>
      <c r="AO536" s="73" t="str">
        <f t="shared" si="18"/>
        <v/>
      </c>
      <c r="AP536" s="22" t="str">
        <f t="shared" si="19"/>
        <v>-</v>
      </c>
    </row>
    <row r="537" spans="2:42" ht="16">
      <c r="E537" s="53"/>
      <c r="F537" s="93"/>
      <c r="H537" s="79"/>
      <c r="I537" s="69"/>
      <c r="K537" s="67"/>
      <c r="P537" s="82"/>
      <c r="Q537" s="60"/>
      <c r="R537" s="30"/>
      <c r="S537" s="56"/>
      <c r="T537" s="92"/>
      <c r="U537" s="81"/>
      <c r="AE537" s="53"/>
      <c r="AG537" s="59"/>
      <c r="AJ537" s="60"/>
      <c r="AL537" s="53"/>
      <c r="AO537" s="73" t="str">
        <f t="shared" si="18"/>
        <v/>
      </c>
      <c r="AP537" s="22" t="str">
        <f t="shared" si="19"/>
        <v>-</v>
      </c>
    </row>
    <row r="538" spans="2:42" ht="16">
      <c r="E538" s="53"/>
      <c r="F538" s="93"/>
      <c r="H538" s="79"/>
      <c r="I538" s="69"/>
      <c r="K538" s="67"/>
      <c r="P538" s="82"/>
      <c r="Q538" s="60"/>
      <c r="R538" s="30"/>
      <c r="S538" s="56"/>
      <c r="T538" s="92"/>
      <c r="U538" s="81"/>
      <c r="AE538" s="53"/>
      <c r="AG538" s="59"/>
      <c r="AJ538" s="60"/>
      <c r="AL538" s="53"/>
      <c r="AO538" s="73" t="str">
        <f t="shared" si="18"/>
        <v/>
      </c>
      <c r="AP538" s="22" t="str">
        <f t="shared" si="19"/>
        <v>-</v>
      </c>
    </row>
    <row r="539" spans="2:42" ht="16">
      <c r="H539" s="79"/>
      <c r="I539" s="69"/>
      <c r="K539" s="67"/>
      <c r="P539" s="82"/>
      <c r="Q539" s="60"/>
      <c r="R539" s="30"/>
      <c r="S539" s="56"/>
      <c r="T539" s="92"/>
      <c r="U539" s="81"/>
      <c r="AE539" s="53"/>
      <c r="AG539" s="59"/>
      <c r="AJ539" s="1"/>
      <c r="AO539" s="73" t="str">
        <f t="shared" si="18"/>
        <v/>
      </c>
      <c r="AP539" s="22" t="str">
        <f t="shared" si="19"/>
        <v>-</v>
      </c>
    </row>
    <row r="540" spans="2:42" ht="16">
      <c r="E540" s="53"/>
      <c r="F540" s="93"/>
      <c r="H540" s="79"/>
      <c r="I540" s="69"/>
      <c r="K540" s="67"/>
      <c r="P540" s="82"/>
      <c r="Q540" s="60"/>
      <c r="R540" s="30"/>
      <c r="S540" s="56"/>
      <c r="T540" s="92"/>
      <c r="U540" s="81"/>
      <c r="AE540" s="53"/>
      <c r="AG540" s="59"/>
      <c r="AJ540" s="60"/>
      <c r="AL540" s="53"/>
      <c r="AO540" s="73" t="str">
        <f t="shared" si="18"/>
        <v/>
      </c>
      <c r="AP540" s="22" t="str">
        <f t="shared" si="19"/>
        <v>-</v>
      </c>
    </row>
    <row r="541" spans="2:42" ht="16">
      <c r="E541" s="53"/>
      <c r="F541" s="93"/>
      <c r="H541" s="79"/>
      <c r="I541" s="69"/>
      <c r="K541" s="67"/>
      <c r="P541" s="82"/>
      <c r="Q541" s="60"/>
      <c r="R541" s="30"/>
      <c r="S541" s="56"/>
      <c r="T541" s="92"/>
      <c r="U541" s="81"/>
      <c r="AE541" s="53"/>
      <c r="AG541" s="59"/>
      <c r="AJ541" s="60"/>
      <c r="AL541" s="53"/>
      <c r="AO541" s="73" t="str">
        <f t="shared" si="18"/>
        <v/>
      </c>
      <c r="AP541" s="22" t="str">
        <f t="shared" si="19"/>
        <v>-</v>
      </c>
    </row>
    <row r="542" spans="2:42" ht="16">
      <c r="E542" s="53"/>
      <c r="F542" s="93"/>
      <c r="H542" s="79"/>
      <c r="I542" s="69"/>
      <c r="K542" s="67"/>
      <c r="P542" s="82"/>
      <c r="Q542" s="60"/>
      <c r="R542" s="30"/>
      <c r="S542" s="56"/>
      <c r="T542" s="92"/>
      <c r="U542" s="81"/>
      <c r="AE542" s="53"/>
      <c r="AG542" s="59"/>
      <c r="AJ542" s="60"/>
      <c r="AL542" s="53"/>
      <c r="AO542" s="73" t="str">
        <f t="shared" si="18"/>
        <v/>
      </c>
      <c r="AP542" s="22" t="str">
        <f t="shared" si="19"/>
        <v>-</v>
      </c>
    </row>
    <row r="543" spans="2:42" ht="16">
      <c r="E543" s="53"/>
      <c r="F543" s="93"/>
      <c r="H543" s="79"/>
      <c r="I543" s="69"/>
      <c r="K543" s="67"/>
      <c r="P543" s="82"/>
      <c r="Q543" s="60"/>
      <c r="R543" s="30"/>
      <c r="S543" s="56"/>
      <c r="T543" s="92"/>
      <c r="U543" s="81"/>
      <c r="AE543" s="53"/>
      <c r="AG543" s="59"/>
      <c r="AJ543" s="60"/>
      <c r="AL543" s="53"/>
      <c r="AO543" s="73" t="str">
        <f t="shared" si="18"/>
        <v/>
      </c>
      <c r="AP543" s="22" t="str">
        <f t="shared" si="19"/>
        <v>-</v>
      </c>
    </row>
    <row r="544" spans="2:42" ht="16">
      <c r="E544" s="53"/>
      <c r="F544" s="93"/>
      <c r="H544" s="79"/>
      <c r="I544" s="69"/>
      <c r="K544" s="67"/>
      <c r="P544" s="82"/>
      <c r="Q544" s="60"/>
      <c r="R544" s="30"/>
      <c r="S544" s="56"/>
      <c r="T544" s="92"/>
      <c r="U544" s="81"/>
      <c r="AE544" s="53"/>
      <c r="AG544" s="59"/>
      <c r="AJ544" s="60"/>
      <c r="AL544" s="53"/>
      <c r="AO544" s="73" t="str">
        <f t="shared" si="18"/>
        <v/>
      </c>
      <c r="AP544" s="22" t="str">
        <f t="shared" si="19"/>
        <v>-</v>
      </c>
    </row>
    <row r="545" spans="2:42" ht="16">
      <c r="E545" s="53"/>
      <c r="F545" s="93"/>
      <c r="H545" s="79"/>
      <c r="I545" s="69"/>
      <c r="K545" s="67"/>
      <c r="P545" s="82"/>
      <c r="Q545" s="60"/>
      <c r="R545" s="30"/>
      <c r="S545" s="56"/>
      <c r="T545" s="92"/>
      <c r="U545" s="81"/>
      <c r="AE545" s="53"/>
      <c r="AG545" s="59"/>
      <c r="AJ545" s="60"/>
      <c r="AL545" s="53"/>
      <c r="AO545" s="73" t="str">
        <f t="shared" si="18"/>
        <v/>
      </c>
      <c r="AP545" s="22" t="str">
        <f t="shared" si="19"/>
        <v>-</v>
      </c>
    </row>
    <row r="546" spans="2:42" ht="16">
      <c r="E546" s="53"/>
      <c r="H546" s="79"/>
      <c r="I546" s="63"/>
      <c r="P546" s="82"/>
      <c r="Q546" s="60"/>
      <c r="R546" s="30"/>
      <c r="S546" s="56"/>
      <c r="T546" s="92"/>
      <c r="U546" s="81"/>
      <c r="AE546" s="53"/>
      <c r="AG546" s="59"/>
      <c r="AL546" s="107"/>
      <c r="AM546" s="30"/>
      <c r="AO546" s="73" t="str">
        <f t="shared" si="18"/>
        <v/>
      </c>
      <c r="AP546" s="22" t="str">
        <f t="shared" si="19"/>
        <v>-</v>
      </c>
    </row>
    <row r="547" spans="2:42" ht="16">
      <c r="B547" s="67"/>
      <c r="C547" s="67"/>
      <c r="D547" s="67"/>
      <c r="E547" s="53"/>
      <c r="F547" s="68"/>
      <c r="H547" s="79"/>
      <c r="I547" s="63"/>
      <c r="K547" s="67"/>
      <c r="M547" s="67"/>
      <c r="N547" s="67"/>
      <c r="O547" s="68"/>
      <c r="P547" s="82"/>
      <c r="Q547" s="60"/>
      <c r="R547" s="30"/>
      <c r="S547" s="56"/>
      <c r="T547" s="92"/>
      <c r="U547" s="81"/>
      <c r="AE547" s="53"/>
      <c r="AG547" s="59"/>
      <c r="AJ547" s="60"/>
      <c r="AL547" s="53"/>
      <c r="AM547" s="30"/>
      <c r="AO547" s="73" t="str">
        <f t="shared" si="18"/>
        <v/>
      </c>
      <c r="AP547" s="22" t="str">
        <f t="shared" si="19"/>
        <v>-</v>
      </c>
    </row>
    <row r="548" spans="2:42" ht="16">
      <c r="E548" s="53"/>
      <c r="F548" s="93"/>
      <c r="H548" s="79"/>
      <c r="I548" s="63"/>
      <c r="K548" s="67"/>
      <c r="P548" s="82"/>
      <c r="Q548" s="60"/>
      <c r="R548" s="30"/>
      <c r="S548" s="56"/>
      <c r="T548" s="92"/>
      <c r="U548" s="81"/>
      <c r="AE548" s="53"/>
      <c r="AG548" s="59"/>
      <c r="AJ548" s="60"/>
      <c r="AL548" s="104"/>
      <c r="AM548" s="30"/>
      <c r="AO548" s="73" t="str">
        <f t="shared" si="18"/>
        <v/>
      </c>
      <c r="AP548" s="22" t="str">
        <f t="shared" si="19"/>
        <v>-</v>
      </c>
    </row>
    <row r="549" spans="2:42" ht="16">
      <c r="C549" s="67"/>
      <c r="D549" s="67"/>
      <c r="E549" s="67"/>
      <c r="F549" s="68"/>
      <c r="H549" s="79"/>
      <c r="I549" s="63"/>
      <c r="K549" s="67"/>
      <c r="P549" s="82"/>
      <c r="Q549" s="60"/>
      <c r="R549" s="30"/>
      <c r="S549" s="56"/>
      <c r="T549" s="92"/>
      <c r="U549" s="81"/>
      <c r="AE549" s="53"/>
      <c r="AG549" s="59"/>
      <c r="AJ549" s="60"/>
      <c r="AL549" s="53"/>
      <c r="AO549" s="73" t="str">
        <f t="shared" si="18"/>
        <v/>
      </c>
      <c r="AP549" s="22" t="str">
        <f t="shared" si="19"/>
        <v>-</v>
      </c>
    </row>
    <row r="550" spans="2:42" ht="16">
      <c r="C550" s="67"/>
      <c r="D550" s="67"/>
      <c r="E550" s="67"/>
      <c r="F550" s="68"/>
      <c r="H550" s="79"/>
      <c r="I550" s="63"/>
      <c r="K550" s="67"/>
      <c r="P550" s="82"/>
      <c r="Q550" s="60"/>
      <c r="R550" s="30"/>
      <c r="S550" s="56"/>
      <c r="T550" s="92"/>
      <c r="U550" s="81"/>
      <c r="AE550" s="53"/>
      <c r="AG550" s="59"/>
      <c r="AJ550" s="60"/>
      <c r="AL550" s="53"/>
      <c r="AO550" s="73" t="str">
        <f t="shared" si="18"/>
        <v/>
      </c>
      <c r="AP550" s="22" t="str">
        <f t="shared" si="19"/>
        <v>-</v>
      </c>
    </row>
    <row r="551" spans="2:42" ht="16">
      <c r="C551" s="67"/>
      <c r="D551" s="67"/>
      <c r="E551" s="67"/>
      <c r="F551" s="68"/>
      <c r="H551" s="79"/>
      <c r="I551" s="63"/>
      <c r="K551" s="67"/>
      <c r="P551" s="82"/>
      <c r="Q551" s="60"/>
      <c r="R551" s="30"/>
      <c r="S551" s="56"/>
      <c r="T551" s="92"/>
      <c r="U551" s="81"/>
      <c r="AE551" s="53"/>
      <c r="AG551" s="59"/>
      <c r="AJ551" s="60"/>
      <c r="AL551" s="53"/>
      <c r="AO551" s="73" t="str">
        <f t="shared" si="18"/>
        <v/>
      </c>
      <c r="AP551" s="22" t="str">
        <f t="shared" si="19"/>
        <v>-</v>
      </c>
    </row>
    <row r="552" spans="2:42">
      <c r="D552" s="67"/>
      <c r="E552" s="67"/>
      <c r="F552" s="68"/>
      <c r="H552" s="79"/>
      <c r="I552" s="82"/>
      <c r="J552" s="83"/>
      <c r="K552" s="67"/>
      <c r="L552" s="67"/>
      <c r="M552" s="67"/>
      <c r="N552" s="67"/>
      <c r="O552" s="68"/>
      <c r="P552" s="82"/>
      <c r="Q552" s="60"/>
      <c r="R552" s="30"/>
      <c r="S552" s="56"/>
      <c r="T552" s="92"/>
      <c r="U552" s="81"/>
      <c r="AE552" s="53"/>
      <c r="AG552" s="59"/>
      <c r="AH552" s="84"/>
      <c r="AI552" s="84"/>
      <c r="AJ552" s="85"/>
      <c r="AK552" s="84"/>
      <c r="AL552" s="84"/>
      <c r="AM552" s="86"/>
      <c r="AN552" s="87"/>
      <c r="AO552" s="73"/>
      <c r="AP552" s="22"/>
    </row>
    <row r="553" spans="2:42" ht="16">
      <c r="H553" s="79"/>
      <c r="P553" s="82"/>
      <c r="Q553" s="60"/>
      <c r="R553" s="30"/>
      <c r="S553" s="56"/>
      <c r="T553" s="92"/>
      <c r="U553" s="81"/>
      <c r="AE553" s="53"/>
      <c r="AG553" s="59"/>
      <c r="AJ553" s="1"/>
      <c r="AO553" s="73" t="str">
        <f t="shared" ref="AO553:AO570" si="20">IFERROR(IF(I553="불","불합격",IF(T553="불","불합격",IF(Y553="불","불합격",IF(AF553="불","불합격",IF(AM553="불","불합격",IF(AM553="합","합격",IF(FIND("전형포기",H553,1),"전형포기",""))))))),"")</f>
        <v/>
      </c>
      <c r="AP553" s="22" t="str">
        <f t="shared" ref="AP553:AP570" si="21">IF(IF(I553="불",J553,IF(T553="불",U553,IF(Y553="불",Z553,IF(AF553="불",AG553,IF(AM553="불",AN553,AN553)))))="","-",IF(I553="불",J553,IF(T553="불",U553,IF(Y553="불",Z553,IF(AF553="불",AG553,IF(AM553="불",AN553,AN553))))))</f>
        <v>-</v>
      </c>
    </row>
    <row r="554" spans="2:42" ht="16">
      <c r="H554" s="79"/>
      <c r="P554" s="82"/>
      <c r="Q554" s="60"/>
      <c r="R554" s="30"/>
      <c r="S554" s="56"/>
      <c r="T554" s="92"/>
      <c r="U554" s="81"/>
      <c r="AE554" s="53"/>
      <c r="AG554" s="59"/>
      <c r="AJ554" s="1"/>
      <c r="AO554" s="73" t="str">
        <f t="shared" si="20"/>
        <v/>
      </c>
      <c r="AP554" s="22" t="str">
        <f t="shared" si="21"/>
        <v>-</v>
      </c>
    </row>
    <row r="555" spans="2:42" ht="16">
      <c r="H555" s="79"/>
      <c r="P555" s="82"/>
      <c r="Q555" s="60"/>
      <c r="R555" s="30"/>
      <c r="S555" s="56"/>
      <c r="T555" s="92"/>
      <c r="U555" s="81"/>
      <c r="AE555" s="53"/>
      <c r="AG555" s="59"/>
      <c r="AJ555" s="1"/>
      <c r="AO555" s="73" t="str">
        <f t="shared" si="20"/>
        <v/>
      </c>
      <c r="AP555" s="22" t="str">
        <f t="shared" si="21"/>
        <v>-</v>
      </c>
    </row>
    <row r="556" spans="2:42" ht="16">
      <c r="H556" s="79"/>
      <c r="P556" s="82"/>
      <c r="Q556" s="60"/>
      <c r="R556" s="30"/>
      <c r="S556" s="56"/>
      <c r="T556" s="92"/>
      <c r="U556" s="81"/>
      <c r="AE556" s="53"/>
      <c r="AG556" s="59"/>
      <c r="AJ556" s="1"/>
      <c r="AO556" s="73" t="str">
        <f t="shared" si="20"/>
        <v/>
      </c>
      <c r="AP556" s="22" t="str">
        <f t="shared" si="21"/>
        <v>-</v>
      </c>
    </row>
    <row r="557" spans="2:42" ht="16">
      <c r="H557" s="79"/>
      <c r="P557" s="82"/>
      <c r="Q557" s="60"/>
      <c r="R557" s="30"/>
      <c r="S557" s="56"/>
      <c r="T557" s="92"/>
      <c r="U557" s="81"/>
      <c r="AE557" s="53"/>
      <c r="AG557" s="59"/>
      <c r="AJ557" s="1"/>
      <c r="AO557" s="73" t="str">
        <f t="shared" si="20"/>
        <v/>
      </c>
      <c r="AP557" s="22" t="str">
        <f t="shared" si="21"/>
        <v>-</v>
      </c>
    </row>
    <row r="558" spans="2:42" ht="16">
      <c r="H558" s="79"/>
      <c r="P558" s="82"/>
      <c r="Q558" s="60"/>
      <c r="R558" s="30"/>
      <c r="S558" s="56"/>
      <c r="T558" s="92"/>
      <c r="U558" s="81"/>
      <c r="AE558" s="53"/>
      <c r="AG558" s="59"/>
      <c r="AJ558" s="1"/>
      <c r="AO558" s="73" t="str">
        <f t="shared" si="20"/>
        <v/>
      </c>
      <c r="AP558" s="22" t="str">
        <f t="shared" si="21"/>
        <v>-</v>
      </c>
    </row>
    <row r="559" spans="2:42" ht="16">
      <c r="H559" s="79"/>
      <c r="P559" s="82"/>
      <c r="Q559" s="60"/>
      <c r="R559" s="30"/>
      <c r="S559" s="56"/>
      <c r="T559" s="92"/>
      <c r="U559" s="81"/>
      <c r="AE559" s="53"/>
      <c r="AG559" s="59"/>
      <c r="AJ559" s="1"/>
      <c r="AO559" s="73" t="str">
        <f t="shared" si="20"/>
        <v/>
      </c>
      <c r="AP559" s="22" t="str">
        <f t="shared" si="21"/>
        <v>-</v>
      </c>
    </row>
    <row r="560" spans="2:42" ht="16">
      <c r="H560" s="79"/>
      <c r="P560" s="82"/>
      <c r="Q560" s="60"/>
      <c r="R560" s="30"/>
      <c r="S560" s="56"/>
      <c r="T560" s="92"/>
      <c r="U560" s="81"/>
      <c r="AE560" s="53"/>
      <c r="AG560" s="59"/>
      <c r="AJ560" s="1"/>
      <c r="AO560" s="73" t="str">
        <f t="shared" si="20"/>
        <v/>
      </c>
      <c r="AP560" s="22" t="str">
        <f t="shared" si="21"/>
        <v>-</v>
      </c>
    </row>
    <row r="561" spans="8:42" ht="16">
      <c r="H561" s="79"/>
      <c r="P561" s="82"/>
      <c r="Q561" s="60"/>
      <c r="R561" s="30"/>
      <c r="S561" s="56"/>
      <c r="T561" s="92"/>
      <c r="U561" s="81"/>
      <c r="AE561" s="53"/>
      <c r="AG561" s="59"/>
      <c r="AJ561" s="1"/>
      <c r="AO561" s="73" t="str">
        <f t="shared" si="20"/>
        <v/>
      </c>
      <c r="AP561" s="22" t="str">
        <f t="shared" si="21"/>
        <v>-</v>
      </c>
    </row>
    <row r="562" spans="8:42" ht="16">
      <c r="H562" s="79"/>
      <c r="P562" s="82"/>
      <c r="Q562" s="60"/>
      <c r="R562" s="30"/>
      <c r="S562" s="56"/>
      <c r="T562" s="92"/>
      <c r="U562" s="81"/>
      <c r="AE562" s="53"/>
      <c r="AG562" s="59"/>
      <c r="AJ562" s="1"/>
      <c r="AO562" s="73" t="str">
        <f t="shared" si="20"/>
        <v/>
      </c>
      <c r="AP562" s="22" t="str">
        <f t="shared" si="21"/>
        <v>-</v>
      </c>
    </row>
    <row r="563" spans="8:42" ht="16">
      <c r="H563" s="79"/>
      <c r="P563" s="82"/>
      <c r="Q563" s="60"/>
      <c r="R563" s="30"/>
      <c r="S563" s="56"/>
      <c r="T563" s="92"/>
      <c r="U563" s="81"/>
      <c r="AE563" s="53"/>
      <c r="AG563" s="59"/>
      <c r="AJ563" s="1"/>
      <c r="AO563" s="73" t="str">
        <f t="shared" si="20"/>
        <v/>
      </c>
      <c r="AP563" s="22" t="str">
        <f t="shared" si="21"/>
        <v>-</v>
      </c>
    </row>
    <row r="564" spans="8:42" ht="16">
      <c r="H564" s="79"/>
      <c r="P564" s="82"/>
      <c r="Q564" s="60"/>
      <c r="R564" s="30"/>
      <c r="S564" s="56"/>
      <c r="T564" s="92"/>
      <c r="U564" s="81"/>
      <c r="AE564" s="53"/>
      <c r="AG564" s="59"/>
      <c r="AJ564" s="1"/>
      <c r="AO564" s="73" t="str">
        <f t="shared" si="20"/>
        <v/>
      </c>
      <c r="AP564" s="22" t="str">
        <f t="shared" si="21"/>
        <v>-</v>
      </c>
    </row>
    <row r="565" spans="8:42" ht="16">
      <c r="H565" s="79"/>
      <c r="P565" s="82"/>
      <c r="Q565" s="60"/>
      <c r="R565" s="30"/>
      <c r="S565" s="56"/>
      <c r="T565" s="92"/>
      <c r="U565" s="81"/>
      <c r="V565" s="80"/>
      <c r="W565" s="80"/>
      <c r="X565" s="80"/>
      <c r="Y565" s="80"/>
      <c r="Z565" s="81"/>
      <c r="AE565" s="53"/>
      <c r="AG565" s="59"/>
      <c r="AJ565" s="1"/>
      <c r="AO565" s="73" t="str">
        <f t="shared" si="20"/>
        <v/>
      </c>
      <c r="AP565" s="22" t="str">
        <f t="shared" si="21"/>
        <v>-</v>
      </c>
    </row>
    <row r="566" spans="8:42" ht="16">
      <c r="H566" s="79"/>
      <c r="P566" s="82"/>
      <c r="Q566" s="60"/>
      <c r="R566" s="30"/>
      <c r="S566" s="56"/>
      <c r="T566" s="92"/>
      <c r="U566" s="81"/>
      <c r="AE566" s="53"/>
      <c r="AG566" s="59"/>
      <c r="AJ566" s="1"/>
      <c r="AO566" s="73" t="str">
        <f t="shared" si="20"/>
        <v/>
      </c>
      <c r="AP566" s="22" t="str">
        <f t="shared" si="21"/>
        <v>-</v>
      </c>
    </row>
    <row r="567" spans="8:42" ht="16">
      <c r="H567" s="79"/>
      <c r="S567" s="1"/>
      <c r="AE567" s="53"/>
      <c r="AG567" s="59"/>
      <c r="AJ567" s="1"/>
      <c r="AO567" s="73" t="str">
        <f t="shared" si="20"/>
        <v/>
      </c>
      <c r="AP567" s="22" t="str">
        <f t="shared" si="21"/>
        <v>-</v>
      </c>
    </row>
    <row r="568" spans="8:42" ht="5.25" customHeight="1">
      <c r="H568" s="79"/>
      <c r="S568" s="1"/>
      <c r="AG568" s="19"/>
      <c r="AJ568" s="1"/>
      <c r="AO568" s="73" t="str">
        <f t="shared" si="20"/>
        <v/>
      </c>
      <c r="AP568" s="22" t="str">
        <f t="shared" si="21"/>
        <v>-</v>
      </c>
    </row>
    <row r="569" spans="8:42" ht="11.25" customHeight="1">
      <c r="H569" s="79"/>
      <c r="S569" s="1"/>
      <c r="AJ569" s="1"/>
      <c r="AO569" s="73" t="str">
        <f t="shared" si="20"/>
        <v/>
      </c>
      <c r="AP569" s="22" t="str">
        <f t="shared" si="21"/>
        <v>-</v>
      </c>
    </row>
    <row r="570" spans="8:42" ht="6.75" customHeight="1">
      <c r="H570" s="79"/>
      <c r="S570" s="1"/>
      <c r="AO570" s="73" t="str">
        <f t="shared" si="20"/>
        <v/>
      </c>
      <c r="AP570" s="22" t="str">
        <f t="shared" si="21"/>
        <v>-</v>
      </c>
    </row>
    <row r="571" spans="8:42">
      <c r="H571" s="79"/>
    </row>
  </sheetData>
  <autoFilter ref="B5:AP570" xr:uid="{8A90582D-4673-4629-A776-3AFFD2D529BC}">
    <sortState xmlns:xlrd2="http://schemas.microsoft.com/office/spreadsheetml/2017/richdata2" ref="B6:AP570">
      <sortCondition ref="B5:B570"/>
    </sortState>
  </autoFilter>
  <mergeCells count="7">
    <mergeCell ref="AA4:AG4"/>
    <mergeCell ref="AH4:AN4"/>
    <mergeCell ref="I4:J4"/>
    <mergeCell ref="L3:O3"/>
    <mergeCell ref="L4:O4"/>
    <mergeCell ref="P4:U4"/>
    <mergeCell ref="V4:Z4"/>
  </mergeCells>
  <phoneticPr fontId="2" type="noConversion"/>
  <conditionalFormatting sqref="K160:L208">
    <cfRule type="expression" dxfId="21" priority="5">
      <formula>AND($H160&lt;&gt;"",_xlfn.DAYS(TODAY(),$H160)&gt;=7,$I160="")</formula>
    </cfRule>
  </conditionalFormatting>
  <conditionalFormatting sqref="L6">
    <cfRule type="expression" dxfId="20" priority="1">
      <formula>AND($H6&lt;&gt;"",_xlfn.DAYS(TODAY(),$H6)&gt;=7,$I6="")</formula>
    </cfRule>
  </conditionalFormatting>
  <conditionalFormatting sqref="L46">
    <cfRule type="expression" dxfId="19" priority="8">
      <formula>AND($H46&lt;&gt;"",_xlfn.DAYS(TODAY(),$H46)&gt;=7,$I46="")</formula>
    </cfRule>
  </conditionalFormatting>
  <conditionalFormatting sqref="L203">
    <cfRule type="expression" dxfId="18" priority="69">
      <formula>AND($H203&lt;&gt;"",_xlfn.DAYS(TODAY(),$H203)&gt;=7,$I203="")</formula>
    </cfRule>
  </conditionalFormatting>
  <conditionalFormatting sqref="L208:L209">
    <cfRule type="expression" dxfId="17" priority="91">
      <formula>AND($H208&lt;&gt;"",_xlfn.DAYS(TODAY(),$H208)&gt;=7,$I208="")</formula>
    </cfRule>
  </conditionalFormatting>
  <conditionalFormatting sqref="L213:L234">
    <cfRule type="expression" dxfId="16" priority="7">
      <formula>AND($H213&lt;&gt;"",_xlfn.DAYS(TODAY(),$H213)&gt;=7,$I213="")</formula>
    </cfRule>
  </conditionalFormatting>
  <conditionalFormatting sqref="L236">
    <cfRule type="expression" dxfId="15" priority="125">
      <formula>AND($H236&lt;&gt;"",_xlfn.DAYS(TODAY(),$H236)&gt;=7,$I237="")</formula>
    </cfRule>
  </conditionalFormatting>
  <conditionalFormatting sqref="L237">
    <cfRule type="expression" dxfId="14" priority="124">
      <formula>AND($H237&lt;&gt;"",_xlfn.DAYS(TODAY(),$H237)&gt;=7,#REF!="")</formula>
    </cfRule>
  </conditionalFormatting>
  <conditionalFormatting sqref="L238:L239 L339">
    <cfRule type="expression" dxfId="13" priority="122">
      <formula>AND($H238&lt;&gt;"",_xlfn.DAYS(TODAY(),$H238)&gt;=7,$I238="")</formula>
    </cfRule>
  </conditionalFormatting>
  <conditionalFormatting sqref="L241:L243">
    <cfRule type="expression" dxfId="12" priority="17">
      <formula>AND($H241&lt;&gt;"",_xlfn.DAYS(TODAY(),$H241)&gt;=7,$I241="")</formula>
    </cfRule>
  </conditionalFormatting>
  <conditionalFormatting sqref="L244">
    <cfRule type="expression" dxfId="11" priority="127">
      <formula>AND($H244&lt;&gt;"",_xlfn.DAYS(TODAY(),$H244)&gt;=7,$I243="")</formula>
    </cfRule>
  </conditionalFormatting>
  <conditionalFormatting sqref="L245:L293">
    <cfRule type="expression" dxfId="10" priority="10">
      <formula>AND($H245&lt;&gt;"",_xlfn.DAYS(TODAY(),$H245)&gt;=7,$I245="")</formula>
    </cfRule>
  </conditionalFormatting>
  <conditionalFormatting sqref="L295:L297">
    <cfRule type="expression" dxfId="9" priority="87">
      <formula>AND($H295&lt;&gt;"",_xlfn.DAYS(TODAY(),$H295)&gt;=7,$I295="")</formula>
    </cfRule>
  </conditionalFormatting>
  <conditionalFormatting sqref="L299:L337">
    <cfRule type="expression" dxfId="8" priority="15">
      <formula>AND($H299&lt;&gt;"",_xlfn.DAYS(TODAY(),$H299)&gt;=7,$I299="")</formula>
    </cfRule>
  </conditionalFormatting>
  <conditionalFormatting sqref="L341:L352">
    <cfRule type="expression" dxfId="7" priority="36">
      <formula>AND($H341&lt;&gt;"",_xlfn.DAYS(TODAY(),$H341)&gt;=7,$I341="")</formula>
    </cfRule>
  </conditionalFormatting>
  <conditionalFormatting sqref="L354:L356">
    <cfRule type="expression" dxfId="6" priority="75">
      <formula>AND($H354&lt;&gt;"",_xlfn.DAYS(TODAY(),$H354)&gt;=7,$I354="")</formula>
    </cfRule>
  </conditionalFormatting>
  <conditionalFormatting sqref="L359:L383">
    <cfRule type="expression" dxfId="5" priority="30">
      <formula>AND($H359&lt;&gt;"",_xlfn.DAYS(TODAY(),$H359)&gt;=7,$I359="")</formula>
    </cfRule>
  </conditionalFormatting>
  <conditionalFormatting sqref="L412:L424">
    <cfRule type="expression" dxfId="4" priority="116">
      <formula>AND($H412&lt;&gt;"",_xlfn.DAYS(TODAY(),$H412)&gt;=7,$I412="")</formula>
    </cfRule>
  </conditionalFormatting>
  <conditionalFormatting sqref="L458">
    <cfRule type="expression" dxfId="3" priority="86">
      <formula>AND($H458&lt;&gt;"",_xlfn.DAYS(TODAY(),$H458)&gt;=7,$I458="")</formula>
    </cfRule>
  </conditionalFormatting>
  <conditionalFormatting sqref="AO1:AO570">
    <cfRule type="expression" dxfId="2" priority="3">
      <formula>$AO1="불합격"</formula>
    </cfRule>
    <cfRule type="expression" dxfId="1" priority="4">
      <formula>$AO1="합격"</formula>
    </cfRule>
  </conditionalFormatting>
  <conditionalFormatting sqref="AO1:AO1048576">
    <cfRule type="expression" dxfId="0" priority="2">
      <formula>$AO1="전형포기"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9FF326EC101AF9489116A0C0FD3EFEB8" ma:contentTypeVersion="21" ma:contentTypeDescription="새 문서를 만듭니다." ma:contentTypeScope="" ma:versionID="bc4af2e480ef8581950065123a48835a">
  <xsd:schema xmlns:xsd="http://www.w3.org/2001/XMLSchema" xmlns:xs="http://www.w3.org/2001/XMLSchema" xmlns:p="http://schemas.microsoft.com/office/2006/metadata/properties" xmlns:ns2="df95eed5-e504-44bf-a667-57bf644d67d1" xmlns:ns3="2a50705e-f73b-489c-ad5e-f2a47ed552ff" targetNamespace="http://schemas.microsoft.com/office/2006/metadata/properties" ma:root="true" ma:fieldsID="cf949febe1010d015be327ae2c062da6" ns2:_="" ns3:_="">
    <xsd:import namespace="df95eed5-e504-44bf-a667-57bf644d67d1"/>
    <xsd:import namespace="2a50705e-f73b-489c-ad5e-f2a47ed55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5eed5-e504-44bf-a667-57bf644d6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이미지 태그" ma:readOnly="false" ma:fieldId="{5cf76f15-5ced-4ddc-b409-7134ff3c332f}" ma:taxonomyMulti="true" ma:sspId="1a6c41c2-03c8-44fb-9a51-0a94e1b370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0705e-f73b-489c-ad5e-f2a47ed552f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2a2cb03-db70-474b-8a3b-ed948902f95f}" ma:internalName="TaxCatchAll" ma:showField="CatchAllData" ma:web="2a50705e-f73b-489c-ad5e-f2a47ed55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50705e-f73b-489c-ad5e-f2a47ed552ff" xsi:nil="true"/>
    <lcf76f155ced4ddcb4097134ff3c332f xmlns="df95eed5-e504-44bf-a667-57bf644d67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3C61D5-099E-45A2-83B0-E95BA3B74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5eed5-e504-44bf-a667-57bf644d67d1"/>
    <ds:schemaRef ds:uri="2a50705e-f73b-489c-ad5e-f2a47ed55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FAA34-C86E-4A1E-AD57-D31CF4C75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3E7D2-4E5E-4741-ADDF-578FC96A9395}">
  <ds:schemaRefs>
    <ds:schemaRef ds:uri="http://schemas.microsoft.com/office/2006/metadata/properties"/>
    <ds:schemaRef ds:uri="http://schemas.microsoft.com/office/infopath/2007/PartnerControls"/>
    <ds:schemaRef ds:uri="2a50705e-f73b-489c-ad5e-f2a47ed552ff"/>
    <ds:schemaRef ds:uri="df95eed5-e504-44bf-a667-57bf644d67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채용캘린더</vt:lpstr>
      <vt:lpstr>공고별 채용현황</vt:lpstr>
      <vt:lpstr>raw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이 재승</dc:creator>
  <cp:keywords/>
  <dc:description/>
  <cp:lastModifiedBy>Coral 이수화</cp:lastModifiedBy>
  <cp:revision/>
  <dcterms:created xsi:type="dcterms:W3CDTF">2022-02-10T02:49:58Z</dcterms:created>
  <dcterms:modified xsi:type="dcterms:W3CDTF">2025-01-17T07:39:39Z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0x0101009FF326EC101AF9489116A0C0FD3EFEB8</vt:lpwstr>
  </property>
  <property fmtid="{D5CDD505-2E9C-101B-9397-08002B2CF9AE}" pid="3" name="MediaServiceImageTags">
    <vt:lpwstr/>
  </property>
  <property fmtid="{D5CDD505-2E9C-101B-9397-08002B2CF9AE}" pid="4" name="WorkbookGuid">
    <vt:lpwstr>652cbde1-9999-4c3a-b71c-52f2b2520638</vt:lpwstr>
  </property>
</Properties>
</file>