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asinfra-my.sharepoint.com/personal/sjh0108_midasin_com/Documents/HR 툴킷/워싱완료/"/>
    </mc:Choice>
  </mc:AlternateContent>
  <xr:revisionPtr revIDLastSave="0" documentId="8_{0B5257C3-071D-41D1-BC5F-0ED7C2599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수습진단 문항" sheetId="1" r:id="rId1"/>
    <sheet name="수습진단 점수 및 주관식 브리핑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10" i="2"/>
  <c r="V11" i="2"/>
  <c r="U11" i="2"/>
  <c r="T11" i="2"/>
  <c r="L11" i="2" s="1"/>
  <c r="S11" i="2"/>
  <c r="R11" i="2"/>
  <c r="Q11" i="2"/>
  <c r="M11" i="2" s="1"/>
  <c r="P11" i="2"/>
  <c r="O11" i="2"/>
  <c r="V10" i="2"/>
  <c r="U10" i="2"/>
  <c r="T10" i="2"/>
  <c r="S10" i="2"/>
  <c r="R10" i="2"/>
  <c r="Q10" i="2"/>
  <c r="M10" i="2" s="1"/>
  <c r="P10" i="2"/>
  <c r="O10" i="2"/>
  <c r="V9" i="2"/>
  <c r="U9" i="2"/>
  <c r="T9" i="2"/>
  <c r="S9" i="2"/>
  <c r="R9" i="2"/>
  <c r="Q9" i="2"/>
  <c r="M9" i="2" s="1"/>
  <c r="P9" i="2"/>
  <c r="O9" i="2"/>
  <c r="V8" i="2"/>
  <c r="U8" i="2"/>
  <c r="T8" i="2"/>
  <c r="S8" i="2"/>
  <c r="R8" i="2"/>
  <c r="N8" i="2" s="1"/>
  <c r="Q8" i="2"/>
  <c r="M8" i="2" s="1"/>
  <c r="P8" i="2"/>
  <c r="O8" i="2"/>
  <c r="V7" i="2"/>
  <c r="U7" i="2"/>
  <c r="T7" i="2"/>
  <c r="S7" i="2"/>
  <c r="R7" i="2"/>
  <c r="N7" i="2" s="1"/>
  <c r="Q7" i="2"/>
  <c r="M7" i="2" s="1"/>
  <c r="P7" i="2"/>
  <c r="O7" i="2"/>
  <c r="V6" i="2"/>
  <c r="U6" i="2"/>
  <c r="T6" i="2"/>
  <c r="S6" i="2"/>
  <c r="R6" i="2"/>
  <c r="Q6" i="2"/>
  <c r="P6" i="2"/>
  <c r="O6" i="2"/>
  <c r="N10" i="2" l="1"/>
  <c r="K7" i="2"/>
  <c r="L9" i="2"/>
  <c r="M6" i="2"/>
  <c r="L10" i="2"/>
  <c r="K6" i="2"/>
  <c r="N11" i="2"/>
  <c r="K8" i="2"/>
  <c r="K9" i="2"/>
  <c r="L6" i="2"/>
  <c r="N6" i="2"/>
  <c r="L7" i="2"/>
  <c r="L8" i="2"/>
  <c r="N9" i="2"/>
</calcChain>
</file>

<file path=xl/sharedStrings.xml><?xml version="1.0" encoding="utf-8"?>
<sst xmlns="http://schemas.openxmlformats.org/spreadsheetml/2006/main" count="172" uniqueCount="147">
  <si>
    <t>대분류</t>
  </si>
  <si>
    <t>중분류</t>
  </si>
  <si>
    <t>문항</t>
  </si>
  <si>
    <t>관련 개념</t>
  </si>
  <si>
    <t>성과</t>
    <phoneticPr fontId="2" type="noConversion"/>
  </si>
  <si>
    <t>긍정성</t>
    <phoneticPr fontId="2" type="noConversion"/>
  </si>
  <si>
    <t>000님에게 업무를 주었을때, 그 업무에 목적과 목표를 긍정적으로 받아들이나요</t>
  </si>
  <si>
    <t>환경긍정</t>
    <phoneticPr fontId="2" type="noConversion"/>
  </si>
  <si>
    <t>000님은 자신이 그 업무를 잘 수행할 수 있을거란 자신감을 가지고 있나요</t>
  </si>
  <si>
    <t>자기긍정</t>
    <phoneticPr fontId="2" type="noConversion"/>
  </si>
  <si>
    <t>적극성</t>
    <phoneticPr fontId="2" type="noConversion"/>
  </si>
  <si>
    <t>000님은 성과를 만들기 위해 적극적으로 질문을 하거나 행동하나요</t>
  </si>
  <si>
    <t>성취추구</t>
    <phoneticPr fontId="2" type="noConversion"/>
  </si>
  <si>
    <t>000님은 자신의 성장을 위한 자기계발을 수행하고 있나요</t>
  </si>
  <si>
    <t>성장추구</t>
    <phoneticPr fontId="2" type="noConversion"/>
  </si>
  <si>
    <t>성실성</t>
    <phoneticPr fontId="2" type="noConversion"/>
  </si>
  <si>
    <t>000님은 실제 업무를 계획한 대로 잘 수행하고 있나요</t>
  </si>
  <si>
    <t>유지행동</t>
    <phoneticPr fontId="2" type="noConversion"/>
  </si>
  <si>
    <t>000님은 업무 중간 상황이나 달성여부에 대해 보고를 적절하게 하나요</t>
  </si>
  <si>
    <t>점검행동</t>
    <phoneticPr fontId="2" type="noConversion"/>
  </si>
  <si>
    <t>전략성</t>
    <phoneticPr fontId="2" type="noConversion"/>
  </si>
  <si>
    <t>인지력</t>
    <phoneticPr fontId="2" type="noConversion"/>
  </si>
  <si>
    <t>000님은 연차대비 훌륭한 퍼포먼스를 보이나요? (질적, 양적 결과)</t>
  </si>
  <si>
    <t>분석력(성과)</t>
    <phoneticPr fontId="2" type="noConversion"/>
  </si>
  <si>
    <t>관계</t>
    <phoneticPr fontId="2" type="noConversion"/>
  </si>
  <si>
    <t>사회성</t>
    <phoneticPr fontId="2" type="noConversion"/>
  </si>
  <si>
    <t>000님은 주변 동료 상태나 상황에 대한 파악을 잘 하나요</t>
  </si>
  <si>
    <t>맥락이해</t>
    <phoneticPr fontId="2" type="noConversion"/>
  </si>
  <si>
    <t>000님은 시간, 장소, 경우에 맞게 말과 행동을 적절하게 하나요</t>
  </si>
  <si>
    <t>관계대응</t>
    <phoneticPr fontId="2" type="noConversion"/>
  </si>
  <si>
    <t>정체성</t>
    <phoneticPr fontId="2" type="noConversion"/>
  </si>
  <si>
    <t>000님은 자신과 다른 의견에 대해 존중하고 수용하는 태도를 보이나요</t>
  </si>
  <si>
    <t>수용성</t>
    <phoneticPr fontId="2" type="noConversion"/>
  </si>
  <si>
    <t>000님은 자신의 강약점이나 상태를 잘 파악하여 주변 환경에 적절히 표현하나요</t>
  </si>
  <si>
    <t>능동성</t>
    <phoneticPr fontId="2" type="noConversion"/>
  </si>
  <si>
    <t>관계성</t>
    <phoneticPr fontId="2" type="noConversion"/>
  </si>
  <si>
    <t>000님은 동료들에게 적절한 관심을 표현하고 친절하게 대하나요</t>
  </si>
  <si>
    <t>우호성</t>
    <phoneticPr fontId="2" type="noConversion"/>
  </si>
  <si>
    <t>000님은 동료와 협동하고 함께 일하기 좋다는 평가를 받고 있나요</t>
  </si>
  <si>
    <t>협력성</t>
    <phoneticPr fontId="2" type="noConversion"/>
  </si>
  <si>
    <t>적응</t>
    <phoneticPr fontId="2" type="noConversion"/>
  </si>
  <si>
    <t>객관성</t>
    <phoneticPr fontId="2" type="noConversion"/>
  </si>
  <si>
    <t>000님은 업무에 있어 편법이나 비도덕적인 행동을 자주 하나요</t>
  </si>
  <si>
    <t>도덕성</t>
    <phoneticPr fontId="2" type="noConversion"/>
  </si>
  <si>
    <t>000님은 본인이 맡은 업무에 대한 책임감이 투철한가요</t>
  </si>
  <si>
    <t>책임성</t>
    <phoneticPr fontId="2" type="noConversion"/>
  </si>
  <si>
    <t>비활성</t>
    <phoneticPr fontId="2" type="noConversion"/>
  </si>
  <si>
    <t>000님은 평소에 부정적인 태도나 언행을 보이고 있나요</t>
  </si>
  <si>
    <t>부정성</t>
    <phoneticPr fontId="2" type="noConversion"/>
  </si>
  <si>
    <t>000님은 업무 지연이 잦고, 게으른 행동을 보이고 있나요</t>
  </si>
  <si>
    <t>태만성</t>
    <phoneticPr fontId="2" type="noConversion"/>
  </si>
  <si>
    <t>과활성</t>
    <phoneticPr fontId="2" type="noConversion"/>
  </si>
  <si>
    <t>000님은 평소 불안한 모습을 보이나요</t>
  </si>
  <si>
    <t>불안성</t>
    <phoneticPr fontId="2" type="noConversion"/>
  </si>
  <si>
    <t>000님은 평소 충동적으로 말하거나 행동을 하나요</t>
  </si>
  <si>
    <t>충동성</t>
    <phoneticPr fontId="2" type="noConversion"/>
  </si>
  <si>
    <t>관찰내용</t>
    <phoneticPr fontId="2" type="noConversion"/>
  </si>
  <si>
    <t>강점</t>
  </si>
  <si>
    <t>000님의 강점에 대해 이야기해주세요.</t>
  </si>
  <si>
    <t>강점</t>
    <phoneticPr fontId="2" type="noConversion"/>
  </si>
  <si>
    <t>보완점</t>
  </si>
  <si>
    <t>000님이 보완하면 좋은 점을 이야기해주세요.</t>
  </si>
  <si>
    <t>보완점</t>
    <phoneticPr fontId="2" type="noConversion"/>
  </si>
  <si>
    <t>주요성과</t>
    <phoneticPr fontId="2" type="noConversion"/>
  </si>
  <si>
    <t xml:space="preserve">000님이 입사 후 지금까지 보여준 성과나 모범적 행동들 중 기억남는 것을 적어주세요. </t>
  </si>
  <si>
    <t>성공경험</t>
    <phoneticPr fontId="2" type="noConversion"/>
  </si>
  <si>
    <t>종합평가</t>
  </si>
  <si>
    <t>000님에 대한 종합적인 의견을 말씀해주세요.</t>
  </si>
  <si>
    <t>행복역량</t>
    <phoneticPr fontId="2" type="noConversion"/>
  </si>
  <si>
    <t>직무별
종합역량
문항
3가지</t>
    <phoneticPr fontId="2" type="noConversion"/>
  </si>
  <si>
    <t>기획</t>
  </si>
  <si>
    <t>000님은 전략 수립 역량과 기획력을 갖추고 있나요?</t>
  </si>
  <si>
    <t>전략수립 기획력</t>
    <phoneticPr fontId="2" type="noConversion"/>
  </si>
  <si>
    <t>000님은 제품 및 시장에 대한 지식 및 전반적인 상황을 이해하고 있나요?</t>
  </si>
  <si>
    <t>시장 분석력</t>
  </si>
  <si>
    <t>000님은 본인의 생각을 다양한 이해관계자(기획/사업/개발)가 이해할 수 있도록 문서를 작성하나요?</t>
  </si>
  <si>
    <t>협업력 조율력</t>
    <phoneticPr fontId="2" type="noConversion"/>
  </si>
  <si>
    <t>디자인</t>
  </si>
  <si>
    <t>000님은 디자인 업무에 있어 다양한 방법과 기법을 보유하고 업무에 활용할 수 있나요?</t>
  </si>
  <si>
    <t>전문성</t>
  </si>
  <si>
    <t>000님은 창의적인 아이디어나 산출물을 제시하나요?</t>
  </si>
  <si>
    <t>창의력</t>
  </si>
  <si>
    <t>000님은 타부서와 디자인 업무와 관련된 협업과정에서 원활한 조율이 가능하나요?</t>
  </si>
  <si>
    <t>소통력 협업력</t>
    <phoneticPr fontId="2" type="noConversion"/>
  </si>
  <si>
    <t>경영지원</t>
  </si>
  <si>
    <t>000님은 업무 수행에 있어 관련 전문지식 및 개념을 잘 활용하나요?</t>
  </si>
  <si>
    <t>000님은 엑셀 및 PPT와 같은 툴을 사용하여 문서를 잘 작성하나요?</t>
  </si>
  <si>
    <t>문서 작성력</t>
  </si>
  <si>
    <t>000님은 타 부서와 원활하게 협업할 수 있는 커뮤니케이션 역량이 있나요?</t>
  </si>
  <si>
    <t>엔지니어</t>
  </si>
  <si>
    <t>000님은 엔지니어 업무 관련 전문 지식 및 개념을 잘 활용하나요?</t>
  </si>
  <si>
    <t>000님은 문제 해결에 있어 고객 중심적 해결을 하려고 하나요?</t>
  </si>
  <si>
    <t>고객 중심 
마인드</t>
  </si>
  <si>
    <t>000님은 고객 및 동료에게 업무관련 기술적 설명 및 소통이 원활한가요?</t>
  </si>
  <si>
    <t>개발</t>
  </si>
  <si>
    <t>000님은 개발관련 기초지식이 있고 이를 잘 활용하나요?</t>
    <phoneticPr fontId="2" type="noConversion"/>
  </si>
  <si>
    <t>000님은 고객 중심적 사고를 가지고 개발업무를 하나요?</t>
  </si>
  <si>
    <t>고객중심적 사고</t>
  </si>
  <si>
    <t>000님은 타 부서 사람들과 개발 업무에 대한 직무적 소통이 원활한가요?</t>
  </si>
  <si>
    <t>영업지원</t>
  </si>
  <si>
    <t>000님은 커뮤니케이션 과정에서 상대방의 의도를 빠르고 정확하게 파악할 수 있나요?</t>
  </si>
  <si>
    <t>의도파악</t>
  </si>
  <si>
    <t>000님은 문제 상황 속에서 다양한 해결 방법을 제시하나요?</t>
  </si>
  <si>
    <t>창의력
문제 해결력</t>
  </si>
  <si>
    <t>000님은 고객지향적 마인드를 가지고 응대하나요?</t>
  </si>
  <si>
    <t>고객 중심 마인드</t>
  </si>
  <si>
    <t>홍보마케팅</t>
  </si>
  <si>
    <t>전략수립
기획력</t>
  </si>
  <si>
    <t>000님은 콘텐츠 제작 능력을 가지고 계시나요?</t>
  </si>
  <si>
    <t>컨텐츠 
제작 능력</t>
  </si>
  <si>
    <t>000님은 마케팅 결과를 가지고 분석하고, 타인을 설득할 수 있는 리포팅 능력을 가지고 있나요?</t>
  </si>
  <si>
    <t>리포팅 
어날리틱 능력</t>
  </si>
  <si>
    <t>사업</t>
  </si>
  <si>
    <t>000님은 목표 달성을 위한 과정부터 결과까지 주변의 인정을 받을만 하나요?</t>
  </si>
  <si>
    <t>000님은 시장 및 제품에 대한 핵심 포인트를 잘 파악하나요?</t>
  </si>
  <si>
    <t>시장 및 제품
분석력</t>
  </si>
  <si>
    <t>000님은 문제에 있어 다양한 관점으로 접근하고 새로운 인사이트를 줄 수 있나요?</t>
  </si>
  <si>
    <t>공통</t>
    <phoneticPr fontId="2" type="noConversion"/>
  </si>
  <si>
    <t>종합역량</t>
    <phoneticPr fontId="2" type="noConversion"/>
  </si>
  <si>
    <t>000님은 일을 잘하고 함께 일하기 좋은 분인가요? 종합적인 점수를 부탁드립니다.</t>
  </si>
  <si>
    <t>종합 만족도</t>
    <phoneticPr fontId="2" type="noConversion"/>
  </si>
  <si>
    <t>객관식 점수표</t>
    <phoneticPr fontId="2" type="noConversion"/>
  </si>
  <si>
    <t>No.</t>
    <phoneticPr fontId="2" type="noConversion"/>
  </si>
  <si>
    <t>차수</t>
    <phoneticPr fontId="2" type="noConversion"/>
  </si>
  <si>
    <t>소속</t>
    <phoneticPr fontId="2" type="noConversion"/>
  </si>
  <si>
    <t>리더</t>
    <phoneticPr fontId="2" type="noConversion"/>
  </si>
  <si>
    <t>입사
일자</t>
    <phoneticPr fontId="2" type="noConversion"/>
  </si>
  <si>
    <t>성명</t>
    <phoneticPr fontId="2" type="noConversion"/>
  </si>
  <si>
    <t>특이사항</t>
    <phoneticPr fontId="2" type="noConversion"/>
  </si>
  <si>
    <t>최종결과</t>
    <phoneticPr fontId="2" type="noConversion"/>
  </si>
  <si>
    <t>동료</t>
    <phoneticPr fontId="2" type="noConversion"/>
  </si>
  <si>
    <t>계열사</t>
    <phoneticPr fontId="2" type="noConversion"/>
  </si>
  <si>
    <t>실/그룹</t>
    <phoneticPr fontId="2" type="noConversion"/>
  </si>
  <si>
    <t>셀</t>
    <phoneticPr fontId="2" type="noConversion"/>
  </si>
  <si>
    <t>종합</t>
    <phoneticPr fontId="2" type="noConversion"/>
  </si>
  <si>
    <t>1차</t>
    <phoneticPr fontId="2" type="noConversion"/>
  </si>
  <si>
    <t>홍길동</t>
    <phoneticPr fontId="2" type="noConversion"/>
  </si>
  <si>
    <t>2차</t>
    <phoneticPr fontId="2" type="noConversion"/>
  </si>
  <si>
    <t>이재용</t>
    <phoneticPr fontId="2" type="noConversion"/>
  </si>
  <si>
    <t>주관식 응답</t>
    <phoneticPr fontId="2" type="noConversion"/>
  </si>
  <si>
    <t>No</t>
    <phoneticPr fontId="2" type="noConversion"/>
  </si>
  <si>
    <t>대상자</t>
    <phoneticPr fontId="2" type="noConversion"/>
  </si>
  <si>
    <t>관찰 내용</t>
    <phoneticPr fontId="2" type="noConversion"/>
  </si>
  <si>
    <t>주요
성과</t>
    <phoneticPr fontId="2" type="noConversion"/>
  </si>
  <si>
    <t>보완
할점</t>
    <phoneticPr fontId="2" type="noConversion"/>
  </si>
  <si>
    <t>종합의견</t>
    <phoneticPr fontId="2" type="noConversion"/>
  </si>
  <si>
    <t>000님은 업무를 효율적으로 진행하나요? (ex. 빠른 속도, 적은 리소스, 핵심 파악)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</si>
</sst>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.00_-;\-* #,##0.0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Pretendard"/>
      <family val="3"/>
      <charset val="129"/>
    </font>
    <font>
      <b/>
      <sz val="10"/>
      <color rgb="FF000000"/>
      <name val="Pretendard"/>
      <family val="3"/>
      <charset val="129"/>
    </font>
    <font>
      <b/>
      <sz val="10"/>
      <color theme="1"/>
      <name val="Pretendard"/>
      <family val="3"/>
      <charset val="129"/>
    </font>
    <font>
      <sz val="8"/>
      <color theme="1"/>
      <name val="Pretendard"/>
      <family val="3"/>
      <charset val="129"/>
    </font>
    <font>
      <sz val="10"/>
      <color theme="1"/>
      <name val="Pretendard"/>
      <family val="3"/>
      <charset val="129"/>
    </font>
    <font>
      <sz val="8"/>
      <color rgb="FF000000"/>
      <name val="Pretendard"/>
      <family val="3"/>
      <charset val="129"/>
    </font>
    <font>
      <sz val="24"/>
      <color theme="1"/>
      <name val="Pretendard"/>
      <family val="3"/>
      <charset val="129"/>
    </font>
    <font>
      <b/>
      <sz val="11"/>
      <color theme="1"/>
      <name val="Pretendard"/>
      <family val="3"/>
      <charset val="129"/>
    </font>
    <font>
      <b/>
      <sz val="9"/>
      <color theme="1"/>
      <name val="Pretendard"/>
      <family val="3"/>
      <charset val="129"/>
    </font>
    <font>
      <sz val="9"/>
      <color theme="1"/>
      <name val="Pretendard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8" fillId="3" borderId="10" xfId="0" applyFont="1" applyFill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9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14" fontId="12" fillId="0" borderId="20" xfId="0" applyNumberFormat="1" applyFont="1" applyBorder="1" applyAlignment="1">
      <alignment horizontal="center" vertical="center"/>
    </xf>
    <xf numFmtId="176" fontId="11" fillId="8" borderId="20" xfId="1" applyNumberFormat="1" applyFont="1" applyFill="1" applyBorder="1" applyAlignment="1">
      <alignment horizontal="center" vertical="center"/>
    </xf>
    <xf numFmtId="176" fontId="12" fillId="0" borderId="20" xfId="1" applyNumberFormat="1" applyFont="1" applyFill="1" applyBorder="1" applyAlignment="1">
      <alignment horizontal="center" vertical="center"/>
    </xf>
    <xf numFmtId="176" fontId="11" fillId="0" borderId="20" xfId="1" applyNumberFormat="1" applyFont="1" applyBorder="1" applyAlignment="1">
      <alignment horizontal="center" vertical="center"/>
    </xf>
    <xf numFmtId="176" fontId="12" fillId="0" borderId="20" xfId="1" applyNumberFormat="1" applyFont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left" vertical="center" wrapText="1"/>
    </xf>
    <xf numFmtId="0" fontId="5" fillId="10" borderId="40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5" fillId="11" borderId="4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idasfile\400_&#51064;&#49324;&#44368;&#50977;\200_&#54217;&#44032;&#44288;&#47532;\&#9654;&#49688;&#49845;&#51652;&#45800;\&#9654;2023&#45380;\&#49688;&#49845;&#51652;&#45800;%20&#44208;&#44284;%20&#51221;&#47532;\&#49688;&#49845;&#51652;&#45800;%20&#44208;&#44284;%20&#45936;&#51060;&#53552;(2023.01.16).xlsx" TargetMode="External"/><Relationship Id="rId1" Type="http://schemas.openxmlformats.org/officeDocument/2006/relationships/externalLinkPath" Target="/200_&#54217;&#44032;&#44288;&#47532;/&#9654;&#49688;&#49845;&#51652;&#45800;/&#9654;2023&#45380;/&#49688;&#49845;&#51652;&#45800;%20&#44208;&#44284;%20&#51221;&#47532;/&#49688;&#49845;&#51652;&#45800;%20&#44208;&#44284;%20&#45936;&#51060;&#53552;(2023.01.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수습결과(23년 1월)"/>
      <sheetName val="수습결과(22년 7월이전)"/>
      <sheetName val="모아폼 DATA SHEET"/>
      <sheetName val="관찰내용"/>
      <sheetName val="수습결과(22년 12월) (2)"/>
    </sheetNames>
    <sheetDataSet>
      <sheetData sheetId="0"/>
      <sheetData sheetId="1"/>
      <sheetData sheetId="2">
        <row r="9">
          <cell r="A9">
            <v>6</v>
          </cell>
          <cell r="B9">
            <v>6</v>
          </cell>
          <cell r="C9">
            <v>6</v>
          </cell>
          <cell r="D9">
            <v>6</v>
          </cell>
          <cell r="F9" t="str">
            <v>동료</v>
          </cell>
          <cell r="M9" t="str">
            <v>이재일</v>
          </cell>
        </row>
        <row r="10">
          <cell r="A10">
            <v>5.5</v>
          </cell>
          <cell r="B10">
            <v>5.125</v>
          </cell>
          <cell r="C10">
            <v>5.5</v>
          </cell>
          <cell r="D10">
            <v>6</v>
          </cell>
          <cell r="F10" t="str">
            <v>리더</v>
          </cell>
          <cell r="M10" t="str">
            <v>이재일</v>
          </cell>
        </row>
        <row r="11">
          <cell r="A11">
            <v>5.25</v>
          </cell>
          <cell r="B11">
            <v>5.125</v>
          </cell>
          <cell r="C11">
            <v>5.333333333333333</v>
          </cell>
          <cell r="D11">
            <v>5.333333333333333</v>
          </cell>
          <cell r="F11" t="str">
            <v>동료</v>
          </cell>
          <cell r="M11" t="str">
            <v>박수인</v>
          </cell>
        </row>
        <row r="12">
          <cell r="A12">
            <v>5.25</v>
          </cell>
          <cell r="B12">
            <v>5.375</v>
          </cell>
          <cell r="C12">
            <v>4.5</v>
          </cell>
          <cell r="D12">
            <v>5.833333333333333</v>
          </cell>
          <cell r="F12" t="str">
            <v>동료</v>
          </cell>
          <cell r="M12" t="str">
            <v>박수인</v>
          </cell>
        </row>
        <row r="13">
          <cell r="A13">
            <v>5.5</v>
          </cell>
          <cell r="B13">
            <v>5.25</v>
          </cell>
          <cell r="C13">
            <v>5.5</v>
          </cell>
          <cell r="D13">
            <v>5.833333333333333</v>
          </cell>
          <cell r="F13" t="str">
            <v>동료</v>
          </cell>
          <cell r="M13" t="str">
            <v>이채원</v>
          </cell>
        </row>
        <row r="14">
          <cell r="A14">
            <v>6.0500000000000007</v>
          </cell>
          <cell r="B14">
            <v>6</v>
          </cell>
          <cell r="C14">
            <v>6</v>
          </cell>
          <cell r="D14">
            <v>6.166666666666667</v>
          </cell>
          <cell r="F14" t="str">
            <v>리더</v>
          </cell>
          <cell r="M14" t="str">
            <v>이채원</v>
          </cell>
        </row>
        <row r="15">
          <cell r="A15">
            <v>5.8</v>
          </cell>
          <cell r="B15">
            <v>5.75</v>
          </cell>
          <cell r="C15">
            <v>5.833333333333333</v>
          </cell>
          <cell r="D15">
            <v>5.833333333333333</v>
          </cell>
          <cell r="F15" t="str">
            <v>동료</v>
          </cell>
          <cell r="M15" t="str">
            <v>이채원</v>
          </cell>
        </row>
        <row r="16">
          <cell r="A16">
            <v>6.0500000000000007</v>
          </cell>
          <cell r="B16">
            <v>6.25</v>
          </cell>
          <cell r="C16">
            <v>5.5</v>
          </cell>
          <cell r="D16">
            <v>6.333333333333333</v>
          </cell>
          <cell r="F16" t="str">
            <v>동료</v>
          </cell>
          <cell r="M16" t="str">
            <v>김현경</v>
          </cell>
        </row>
        <row r="17">
          <cell r="A17">
            <v>5.4</v>
          </cell>
          <cell r="B17">
            <v>5.125</v>
          </cell>
          <cell r="C17">
            <v>5.166666666666667</v>
          </cell>
          <cell r="D17">
            <v>6</v>
          </cell>
          <cell r="F17" t="str">
            <v>동료</v>
          </cell>
          <cell r="M17" t="str">
            <v>이채원</v>
          </cell>
        </row>
        <row r="18">
          <cell r="A18">
            <v>5.75</v>
          </cell>
          <cell r="B18">
            <v>5.125</v>
          </cell>
          <cell r="C18">
            <v>5.666666666666667</v>
          </cell>
          <cell r="D18">
            <v>6.666666666666667</v>
          </cell>
          <cell r="F18" t="str">
            <v>동료</v>
          </cell>
          <cell r="M18" t="str">
            <v>이재일</v>
          </cell>
        </row>
        <row r="19">
          <cell r="A19">
            <v>5.2</v>
          </cell>
          <cell r="B19">
            <v>4.875</v>
          </cell>
          <cell r="C19">
            <v>4.833333333333333</v>
          </cell>
          <cell r="D19">
            <v>6</v>
          </cell>
          <cell r="F19" t="str">
            <v>동료</v>
          </cell>
          <cell r="M19" t="str">
            <v>박수인</v>
          </cell>
        </row>
        <row r="20">
          <cell r="A20">
            <v>5.75</v>
          </cell>
          <cell r="B20">
            <v>6</v>
          </cell>
          <cell r="C20">
            <v>4.833333333333333</v>
          </cell>
          <cell r="D20">
            <v>6.333333333333333</v>
          </cell>
          <cell r="F20" t="str">
            <v>동료</v>
          </cell>
          <cell r="M20" t="str">
            <v>김현경</v>
          </cell>
        </row>
        <row r="21">
          <cell r="A21">
            <v>5.75</v>
          </cell>
          <cell r="B21">
            <v>5.375</v>
          </cell>
          <cell r="C21">
            <v>6</v>
          </cell>
          <cell r="D21">
            <v>6</v>
          </cell>
          <cell r="F21" t="str">
            <v>동료</v>
          </cell>
          <cell r="M21" t="str">
            <v>이재일</v>
          </cell>
        </row>
        <row r="22">
          <cell r="A22">
            <v>5.25</v>
          </cell>
          <cell r="B22">
            <v>5.75</v>
          </cell>
          <cell r="C22">
            <v>4.833333333333333</v>
          </cell>
          <cell r="D22">
            <v>5</v>
          </cell>
          <cell r="F22" t="str">
            <v>리더</v>
          </cell>
          <cell r="M22" t="str">
            <v>박수인</v>
          </cell>
        </row>
        <row r="23">
          <cell r="A23">
            <v>5.8</v>
          </cell>
          <cell r="B23">
            <v>5.75</v>
          </cell>
          <cell r="C23">
            <v>5.666666666666667</v>
          </cell>
          <cell r="D23">
            <v>6</v>
          </cell>
          <cell r="F23" t="str">
            <v>리더</v>
          </cell>
          <cell r="M23" t="str">
            <v>김현경</v>
          </cell>
        </row>
        <row r="24">
          <cell r="A24">
            <v>6.4</v>
          </cell>
          <cell r="B24">
            <v>7</v>
          </cell>
          <cell r="C24">
            <v>5.333333333333333</v>
          </cell>
          <cell r="D24">
            <v>6.666666666666667</v>
          </cell>
          <cell r="F24" t="str">
            <v>동료</v>
          </cell>
          <cell r="M24" t="str">
            <v>독고현</v>
          </cell>
        </row>
        <row r="25">
          <cell r="A25">
            <v>4.7</v>
          </cell>
          <cell r="B25">
            <v>5.25</v>
          </cell>
          <cell r="C25">
            <v>3.6666666666666665</v>
          </cell>
          <cell r="D25">
            <v>5</v>
          </cell>
          <cell r="F25" t="str">
            <v>동료</v>
          </cell>
          <cell r="M25" t="str">
            <v>독고현</v>
          </cell>
        </row>
        <row r="26">
          <cell r="A26">
            <v>5.75</v>
          </cell>
          <cell r="B26">
            <v>5.625</v>
          </cell>
          <cell r="C26">
            <v>5.833333333333333</v>
          </cell>
          <cell r="D26">
            <v>5.833333333333333</v>
          </cell>
          <cell r="F26" t="str">
            <v>리더</v>
          </cell>
          <cell r="M26" t="str">
            <v>독고현</v>
          </cell>
        </row>
        <row r="27">
          <cell r="A27">
            <v>4.3</v>
          </cell>
          <cell r="B27">
            <v>4</v>
          </cell>
          <cell r="C27">
            <v>4</v>
          </cell>
          <cell r="D27">
            <v>5</v>
          </cell>
          <cell r="F27" t="str">
            <v>동료</v>
          </cell>
          <cell r="M27" t="str">
            <v>독고현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workbookViewId="0"/>
  </sheetViews>
  <sheetFormatPr defaultRowHeight="15" x14ac:dyDescent="0.3"/>
  <cols>
    <col min="1" max="1" width="3.5" style="1" customWidth="1"/>
    <col min="2" max="3" width="9" style="41"/>
    <col min="4" max="4" width="75.875" style="1" bestFit="1" customWidth="1"/>
    <col min="5" max="5" width="15.375" style="1" bestFit="1" customWidth="1"/>
    <col min="6" max="16384" width="9" style="1"/>
  </cols>
  <sheetData>
    <row r="1" spans="1:5" ht="15.75" thickBot="1" x14ac:dyDescent="0.35">
      <c r="A1" s="41"/>
    </row>
    <row r="2" spans="1:5" ht="15.75" thickBot="1" x14ac:dyDescent="0.35">
      <c r="B2" s="2" t="s">
        <v>0</v>
      </c>
      <c r="C2" s="3" t="s">
        <v>1</v>
      </c>
      <c r="D2" s="4" t="s">
        <v>2</v>
      </c>
      <c r="E2" s="5" t="s">
        <v>3</v>
      </c>
    </row>
    <row r="3" spans="1:5" x14ac:dyDescent="0.3">
      <c r="B3" s="6" t="s">
        <v>4</v>
      </c>
      <c r="C3" s="7" t="s">
        <v>5</v>
      </c>
      <c r="D3" s="20" t="s">
        <v>6</v>
      </c>
      <c r="E3" s="21" t="s">
        <v>7</v>
      </c>
    </row>
    <row r="4" spans="1:5" x14ac:dyDescent="0.3">
      <c r="B4" s="8"/>
      <c r="C4" s="9"/>
      <c r="D4" s="22" t="s">
        <v>8</v>
      </c>
      <c r="E4" s="23" t="s">
        <v>9</v>
      </c>
    </row>
    <row r="5" spans="1:5" x14ac:dyDescent="0.3">
      <c r="B5" s="8"/>
      <c r="C5" s="9" t="s">
        <v>10</v>
      </c>
      <c r="D5" s="22" t="s">
        <v>11</v>
      </c>
      <c r="E5" s="23" t="s">
        <v>12</v>
      </c>
    </row>
    <row r="6" spans="1:5" x14ac:dyDescent="0.3">
      <c r="B6" s="8"/>
      <c r="C6" s="9"/>
      <c r="D6" s="22" t="s">
        <v>13</v>
      </c>
      <c r="E6" s="23" t="s">
        <v>14</v>
      </c>
    </row>
    <row r="7" spans="1:5" x14ac:dyDescent="0.3">
      <c r="B7" s="8"/>
      <c r="C7" s="9" t="s">
        <v>15</v>
      </c>
      <c r="D7" s="22" t="s">
        <v>16</v>
      </c>
      <c r="E7" s="23" t="s">
        <v>17</v>
      </c>
    </row>
    <row r="8" spans="1:5" x14ac:dyDescent="0.3">
      <c r="B8" s="8"/>
      <c r="C8" s="9"/>
      <c r="D8" s="22" t="s">
        <v>18</v>
      </c>
      <c r="E8" s="23" t="s">
        <v>19</v>
      </c>
    </row>
    <row r="9" spans="1:5" x14ac:dyDescent="0.3">
      <c r="B9" s="8"/>
      <c r="C9" s="9" t="s">
        <v>20</v>
      </c>
      <c r="D9" s="22" t="s">
        <v>146</v>
      </c>
      <c r="E9" s="23" t="s">
        <v>21</v>
      </c>
    </row>
    <row r="10" spans="1:5" ht="15.75" thickBot="1" x14ac:dyDescent="0.35">
      <c r="B10" s="10"/>
      <c r="C10" s="11"/>
      <c r="D10" s="24" t="s">
        <v>22</v>
      </c>
      <c r="E10" s="25" t="s">
        <v>23</v>
      </c>
    </row>
    <row r="11" spans="1:5" x14ac:dyDescent="0.3">
      <c r="B11" s="6" t="s">
        <v>24</v>
      </c>
      <c r="C11" s="7" t="s">
        <v>25</v>
      </c>
      <c r="D11" s="20" t="s">
        <v>26</v>
      </c>
      <c r="E11" s="21" t="s">
        <v>27</v>
      </c>
    </row>
    <row r="12" spans="1:5" x14ac:dyDescent="0.3">
      <c r="B12" s="8"/>
      <c r="C12" s="9"/>
      <c r="D12" s="22" t="s">
        <v>28</v>
      </c>
      <c r="E12" s="23" t="s">
        <v>29</v>
      </c>
    </row>
    <row r="13" spans="1:5" x14ac:dyDescent="0.3">
      <c r="B13" s="8"/>
      <c r="C13" s="9" t="s">
        <v>30</v>
      </c>
      <c r="D13" s="22" t="s">
        <v>31</v>
      </c>
      <c r="E13" s="23" t="s">
        <v>32</v>
      </c>
    </row>
    <row r="14" spans="1:5" x14ac:dyDescent="0.3">
      <c r="B14" s="8"/>
      <c r="C14" s="9"/>
      <c r="D14" s="22" t="s">
        <v>33</v>
      </c>
      <c r="E14" s="23" t="s">
        <v>34</v>
      </c>
    </row>
    <row r="15" spans="1:5" x14ac:dyDescent="0.3">
      <c r="B15" s="8"/>
      <c r="C15" s="9" t="s">
        <v>35</v>
      </c>
      <c r="D15" s="22" t="s">
        <v>36</v>
      </c>
      <c r="E15" s="23" t="s">
        <v>37</v>
      </c>
    </row>
    <row r="16" spans="1:5" ht="15.75" thickBot="1" x14ac:dyDescent="0.35">
      <c r="B16" s="10"/>
      <c r="C16" s="11"/>
      <c r="D16" s="24" t="s">
        <v>38</v>
      </c>
      <c r="E16" s="25" t="s">
        <v>39</v>
      </c>
    </row>
    <row r="17" spans="2:5" x14ac:dyDescent="0.3">
      <c r="B17" s="6" t="s">
        <v>40</v>
      </c>
      <c r="C17" s="7" t="s">
        <v>41</v>
      </c>
      <c r="D17" s="20" t="s">
        <v>42</v>
      </c>
      <c r="E17" s="21" t="s">
        <v>43</v>
      </c>
    </row>
    <row r="18" spans="2:5" x14ac:dyDescent="0.3">
      <c r="B18" s="8"/>
      <c r="C18" s="9"/>
      <c r="D18" s="22" t="s">
        <v>44</v>
      </c>
      <c r="E18" s="23" t="s">
        <v>45</v>
      </c>
    </row>
    <row r="19" spans="2:5" x14ac:dyDescent="0.3">
      <c r="B19" s="8"/>
      <c r="C19" s="9" t="s">
        <v>46</v>
      </c>
      <c r="D19" s="22" t="s">
        <v>47</v>
      </c>
      <c r="E19" s="23" t="s">
        <v>48</v>
      </c>
    </row>
    <row r="20" spans="2:5" x14ac:dyDescent="0.3">
      <c r="B20" s="8"/>
      <c r="C20" s="9"/>
      <c r="D20" s="22" t="s">
        <v>49</v>
      </c>
      <c r="E20" s="23" t="s">
        <v>50</v>
      </c>
    </row>
    <row r="21" spans="2:5" x14ac:dyDescent="0.3">
      <c r="B21" s="8"/>
      <c r="C21" s="9" t="s">
        <v>51</v>
      </c>
      <c r="D21" s="22" t="s">
        <v>52</v>
      </c>
      <c r="E21" s="23" t="s">
        <v>53</v>
      </c>
    </row>
    <row r="22" spans="2:5" ht="15.75" thickBot="1" x14ac:dyDescent="0.35">
      <c r="B22" s="10"/>
      <c r="C22" s="11"/>
      <c r="D22" s="24" t="s">
        <v>54</v>
      </c>
      <c r="E22" s="25" t="s">
        <v>55</v>
      </c>
    </row>
    <row r="23" spans="2:5" x14ac:dyDescent="0.3">
      <c r="B23" s="6" t="s">
        <v>56</v>
      </c>
      <c r="C23" s="12" t="s">
        <v>57</v>
      </c>
      <c r="D23" s="26" t="s">
        <v>58</v>
      </c>
      <c r="E23" s="27" t="s">
        <v>59</v>
      </c>
    </row>
    <row r="24" spans="2:5" x14ac:dyDescent="0.3">
      <c r="B24" s="8"/>
      <c r="C24" s="13" t="s">
        <v>60</v>
      </c>
      <c r="D24" s="28" t="s">
        <v>61</v>
      </c>
      <c r="E24" s="29" t="s">
        <v>62</v>
      </c>
    </row>
    <row r="25" spans="2:5" x14ac:dyDescent="0.3">
      <c r="B25" s="8"/>
      <c r="C25" s="13" t="s">
        <v>63</v>
      </c>
      <c r="D25" s="28" t="s">
        <v>64</v>
      </c>
      <c r="E25" s="29" t="s">
        <v>65</v>
      </c>
    </row>
    <row r="26" spans="2:5" ht="15.75" thickBot="1" x14ac:dyDescent="0.35">
      <c r="B26" s="10"/>
      <c r="C26" s="14" t="s">
        <v>66</v>
      </c>
      <c r="D26" s="30" t="s">
        <v>67</v>
      </c>
      <c r="E26" s="31" t="s">
        <v>68</v>
      </c>
    </row>
    <row r="27" spans="2:5" ht="15.75" thickBot="1" x14ac:dyDescent="0.35">
      <c r="E27" s="15"/>
    </row>
    <row r="28" spans="2:5" x14ac:dyDescent="0.3">
      <c r="B28" s="16" t="s">
        <v>69</v>
      </c>
      <c r="C28" s="6" t="s">
        <v>70</v>
      </c>
      <c r="D28" s="32" t="s">
        <v>71</v>
      </c>
      <c r="E28" s="33" t="s">
        <v>72</v>
      </c>
    </row>
    <row r="29" spans="2:5" x14ac:dyDescent="0.3">
      <c r="B29" s="17"/>
      <c r="C29" s="8"/>
      <c r="D29" s="34" t="s">
        <v>73</v>
      </c>
      <c r="E29" s="35" t="s">
        <v>74</v>
      </c>
    </row>
    <row r="30" spans="2:5" ht="15.75" thickBot="1" x14ac:dyDescent="0.35">
      <c r="B30" s="17"/>
      <c r="C30" s="10"/>
      <c r="D30" s="36" t="s">
        <v>75</v>
      </c>
      <c r="E30" s="37" t="s">
        <v>76</v>
      </c>
    </row>
    <row r="31" spans="2:5" x14ac:dyDescent="0.3">
      <c r="B31" s="17"/>
      <c r="C31" s="6" t="s">
        <v>77</v>
      </c>
      <c r="D31" s="38" t="s">
        <v>78</v>
      </c>
      <c r="E31" s="33" t="s">
        <v>79</v>
      </c>
    </row>
    <row r="32" spans="2:5" x14ac:dyDescent="0.3">
      <c r="B32" s="17"/>
      <c r="C32" s="8"/>
      <c r="D32" s="28" t="s">
        <v>80</v>
      </c>
      <c r="E32" s="35" t="s">
        <v>81</v>
      </c>
    </row>
    <row r="33" spans="2:5" ht="15.75" thickBot="1" x14ac:dyDescent="0.35">
      <c r="B33" s="17"/>
      <c r="C33" s="10"/>
      <c r="D33" s="30" t="s">
        <v>82</v>
      </c>
      <c r="E33" s="37" t="s">
        <v>83</v>
      </c>
    </row>
    <row r="34" spans="2:5" x14ac:dyDescent="0.3">
      <c r="B34" s="17"/>
      <c r="C34" s="6" t="s">
        <v>84</v>
      </c>
      <c r="D34" s="38" t="s">
        <v>85</v>
      </c>
      <c r="E34" s="33" t="s">
        <v>79</v>
      </c>
    </row>
    <row r="35" spans="2:5" x14ac:dyDescent="0.3">
      <c r="B35" s="17"/>
      <c r="C35" s="8"/>
      <c r="D35" s="28" t="s">
        <v>86</v>
      </c>
      <c r="E35" s="35" t="s">
        <v>87</v>
      </c>
    </row>
    <row r="36" spans="2:5" ht="15.75" thickBot="1" x14ac:dyDescent="0.35">
      <c r="B36" s="17"/>
      <c r="C36" s="10"/>
      <c r="D36" s="30" t="s">
        <v>88</v>
      </c>
      <c r="E36" s="37" t="s">
        <v>83</v>
      </c>
    </row>
    <row r="37" spans="2:5" x14ac:dyDescent="0.3">
      <c r="B37" s="17"/>
      <c r="C37" s="6" t="s">
        <v>89</v>
      </c>
      <c r="D37" s="26" t="s">
        <v>90</v>
      </c>
      <c r="E37" s="33" t="s">
        <v>79</v>
      </c>
    </row>
    <row r="38" spans="2:5" x14ac:dyDescent="0.3">
      <c r="B38" s="17"/>
      <c r="C38" s="8"/>
      <c r="D38" s="28" t="s">
        <v>91</v>
      </c>
      <c r="E38" s="35" t="s">
        <v>92</v>
      </c>
    </row>
    <row r="39" spans="2:5" ht="15.75" thickBot="1" x14ac:dyDescent="0.35">
      <c r="B39" s="17"/>
      <c r="C39" s="10"/>
      <c r="D39" s="30" t="s">
        <v>93</v>
      </c>
      <c r="E39" s="37" t="s">
        <v>83</v>
      </c>
    </row>
    <row r="40" spans="2:5" x14ac:dyDescent="0.3">
      <c r="B40" s="17"/>
      <c r="C40" s="6" t="s">
        <v>94</v>
      </c>
      <c r="D40" s="26" t="s">
        <v>95</v>
      </c>
      <c r="E40" s="33" t="s">
        <v>79</v>
      </c>
    </row>
    <row r="41" spans="2:5" x14ac:dyDescent="0.3">
      <c r="B41" s="17"/>
      <c r="C41" s="8"/>
      <c r="D41" s="28" t="s">
        <v>96</v>
      </c>
      <c r="E41" s="35" t="s">
        <v>97</v>
      </c>
    </row>
    <row r="42" spans="2:5" ht="15.75" thickBot="1" x14ac:dyDescent="0.35">
      <c r="B42" s="17"/>
      <c r="C42" s="10"/>
      <c r="D42" s="30" t="s">
        <v>98</v>
      </c>
      <c r="E42" s="37" t="s">
        <v>83</v>
      </c>
    </row>
    <row r="43" spans="2:5" x14ac:dyDescent="0.3">
      <c r="B43" s="17"/>
      <c r="C43" s="6" t="s">
        <v>99</v>
      </c>
      <c r="D43" s="26" t="s">
        <v>100</v>
      </c>
      <c r="E43" s="33" t="s">
        <v>101</v>
      </c>
    </row>
    <row r="44" spans="2:5" x14ac:dyDescent="0.3">
      <c r="B44" s="17"/>
      <c r="C44" s="8"/>
      <c r="D44" s="28" t="s">
        <v>102</v>
      </c>
      <c r="E44" s="35" t="s">
        <v>103</v>
      </c>
    </row>
    <row r="45" spans="2:5" ht="15.75" thickBot="1" x14ac:dyDescent="0.35">
      <c r="B45" s="17"/>
      <c r="C45" s="10"/>
      <c r="D45" s="30" t="s">
        <v>104</v>
      </c>
      <c r="E45" s="37" t="s">
        <v>105</v>
      </c>
    </row>
    <row r="46" spans="2:5" x14ac:dyDescent="0.3">
      <c r="B46" s="17"/>
      <c r="C46" s="6" t="s">
        <v>106</v>
      </c>
      <c r="D46" s="26" t="s">
        <v>71</v>
      </c>
      <c r="E46" s="33" t="s">
        <v>107</v>
      </c>
    </row>
    <row r="47" spans="2:5" x14ac:dyDescent="0.3">
      <c r="B47" s="17"/>
      <c r="C47" s="8"/>
      <c r="D47" s="28" t="s">
        <v>108</v>
      </c>
      <c r="E47" s="35" t="s">
        <v>109</v>
      </c>
    </row>
    <row r="48" spans="2:5" ht="15.75" thickBot="1" x14ac:dyDescent="0.35">
      <c r="B48" s="17"/>
      <c r="C48" s="10"/>
      <c r="D48" s="30" t="s">
        <v>110</v>
      </c>
      <c r="E48" s="37" t="s">
        <v>111</v>
      </c>
    </row>
    <row r="49" spans="2:5" x14ac:dyDescent="0.3">
      <c r="B49" s="17"/>
      <c r="C49" s="6" t="s">
        <v>112</v>
      </c>
      <c r="D49" s="26" t="s">
        <v>113</v>
      </c>
      <c r="E49" s="33" t="s">
        <v>79</v>
      </c>
    </row>
    <row r="50" spans="2:5" x14ac:dyDescent="0.3">
      <c r="B50" s="17"/>
      <c r="C50" s="8"/>
      <c r="D50" s="28" t="s">
        <v>114</v>
      </c>
      <c r="E50" s="35" t="s">
        <v>115</v>
      </c>
    </row>
    <row r="51" spans="2:5" ht="15.75" thickBot="1" x14ac:dyDescent="0.35">
      <c r="B51" s="18"/>
      <c r="C51" s="10"/>
      <c r="D51" s="30" t="s">
        <v>116</v>
      </c>
      <c r="E51" s="37" t="s">
        <v>81</v>
      </c>
    </row>
    <row r="52" spans="2:5" ht="15.75" thickBot="1" x14ac:dyDescent="0.35">
      <c r="B52" s="19" t="s">
        <v>117</v>
      </c>
      <c r="C52" s="42" t="s">
        <v>118</v>
      </c>
      <c r="D52" s="39" t="s">
        <v>119</v>
      </c>
      <c r="E52" s="40" t="s">
        <v>120</v>
      </c>
    </row>
    <row r="53" spans="2:5" x14ac:dyDescent="0.3">
      <c r="E53" s="15"/>
    </row>
  </sheetData>
  <mergeCells count="23">
    <mergeCell ref="C40:C42"/>
    <mergeCell ref="C43:C45"/>
    <mergeCell ref="C46:C48"/>
    <mergeCell ref="C49:C51"/>
    <mergeCell ref="B17:B22"/>
    <mergeCell ref="C17:C18"/>
    <mergeCell ref="C19:C20"/>
    <mergeCell ref="C21:C22"/>
    <mergeCell ref="B23:B26"/>
    <mergeCell ref="B28:B51"/>
    <mergeCell ref="C28:C30"/>
    <mergeCell ref="C31:C33"/>
    <mergeCell ref="C34:C36"/>
    <mergeCell ref="C37:C39"/>
    <mergeCell ref="B11:B16"/>
    <mergeCell ref="C11:C12"/>
    <mergeCell ref="C13:C14"/>
    <mergeCell ref="C15:C16"/>
    <mergeCell ref="B3:B10"/>
    <mergeCell ref="C3:C4"/>
    <mergeCell ref="C5:C6"/>
    <mergeCell ref="C7:C8"/>
    <mergeCell ref="C9:C1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4"/>
  <sheetViews>
    <sheetView workbookViewId="0"/>
  </sheetViews>
  <sheetFormatPr defaultRowHeight="15" x14ac:dyDescent="0.3"/>
  <cols>
    <col min="1" max="1" width="3.375" style="1" customWidth="1"/>
    <col min="2" max="7" width="9" style="1"/>
    <col min="8" max="8" width="9.75" style="1" bestFit="1" customWidth="1"/>
    <col min="9" max="16384" width="9" style="1"/>
  </cols>
  <sheetData>
    <row r="1" spans="2:22" ht="15.75" thickBot="1" x14ac:dyDescent="0.35"/>
    <row r="2" spans="2:22" ht="44.25" customHeight="1" thickBot="1" x14ac:dyDescent="0.35">
      <c r="B2" s="43" t="s">
        <v>121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5"/>
    </row>
    <row r="4" spans="2:22" x14ac:dyDescent="0.3">
      <c r="B4" s="46" t="s">
        <v>122</v>
      </c>
      <c r="C4" s="46" t="s">
        <v>123</v>
      </c>
      <c r="D4" s="46" t="s">
        <v>124</v>
      </c>
      <c r="E4" s="46"/>
      <c r="F4" s="46"/>
      <c r="G4" s="46" t="s">
        <v>125</v>
      </c>
      <c r="H4" s="47" t="s">
        <v>126</v>
      </c>
      <c r="I4" s="46" t="s">
        <v>127</v>
      </c>
      <c r="J4" s="48" t="s">
        <v>128</v>
      </c>
      <c r="K4" s="49" t="s">
        <v>129</v>
      </c>
      <c r="L4" s="49"/>
      <c r="M4" s="49"/>
      <c r="N4" s="49"/>
      <c r="O4" s="50" t="s">
        <v>125</v>
      </c>
      <c r="P4" s="50"/>
      <c r="Q4" s="50"/>
      <c r="R4" s="50"/>
      <c r="S4" s="51" t="s">
        <v>130</v>
      </c>
      <c r="T4" s="51"/>
      <c r="U4" s="51"/>
      <c r="V4" s="51"/>
    </row>
    <row r="5" spans="2:22" x14ac:dyDescent="0.3">
      <c r="B5" s="46"/>
      <c r="C5" s="46"/>
      <c r="D5" s="52" t="s">
        <v>131</v>
      </c>
      <c r="E5" s="52" t="s">
        <v>132</v>
      </c>
      <c r="F5" s="52" t="s">
        <v>133</v>
      </c>
      <c r="G5" s="46"/>
      <c r="H5" s="46"/>
      <c r="I5" s="46"/>
      <c r="J5" s="53"/>
      <c r="K5" s="52" t="s">
        <v>134</v>
      </c>
      <c r="L5" s="54" t="s">
        <v>4</v>
      </c>
      <c r="M5" s="54" t="s">
        <v>24</v>
      </c>
      <c r="N5" s="54" t="s">
        <v>40</v>
      </c>
      <c r="O5" s="55" t="s">
        <v>134</v>
      </c>
      <c r="P5" s="55" t="s">
        <v>4</v>
      </c>
      <c r="Q5" s="55" t="s">
        <v>24</v>
      </c>
      <c r="R5" s="55" t="s">
        <v>40</v>
      </c>
      <c r="S5" s="55" t="s">
        <v>134</v>
      </c>
      <c r="T5" s="55" t="s">
        <v>4</v>
      </c>
      <c r="U5" s="55" t="s">
        <v>24</v>
      </c>
      <c r="V5" s="55" t="s">
        <v>40</v>
      </c>
    </row>
    <row r="6" spans="2:22" x14ac:dyDescent="0.3">
      <c r="B6" s="56">
        <v>1</v>
      </c>
      <c r="C6" s="57" t="s">
        <v>135</v>
      </c>
      <c r="D6" s="56"/>
      <c r="E6" s="56"/>
      <c r="F6" s="56"/>
      <c r="G6" s="56"/>
      <c r="H6" s="58">
        <v>44590</v>
      </c>
      <c r="I6" s="56" t="s">
        <v>136</v>
      </c>
      <c r="J6" s="56"/>
      <c r="K6" s="59" t="str">
        <f t="shared" ref="K6:N11" si="0">IFERROR((O6*0.6)+(S6*0.4),"")</f>
        <v/>
      </c>
      <c r="L6" s="60" t="str">
        <f t="shared" si="0"/>
        <v/>
      </c>
      <c r="M6" s="60" t="str">
        <f t="shared" si="0"/>
        <v/>
      </c>
      <c r="N6" s="60" t="str">
        <f t="shared" si="0"/>
        <v/>
      </c>
      <c r="O6" s="61" t="str">
        <f>IFERROR(AVERAGEIFS('[1]모아폼 DATA SHEET'!$A$9:$A$57,'[1]모아폼 DATA SHEET'!$M$9:$M$57,$J6,'[1]모아폼 DATA SHEET'!$F$9:$F$57,"리더"),"")</f>
        <v/>
      </c>
      <c r="P6" s="62" t="str">
        <f>IFERROR(AVERAGEIFS('[1]모아폼 DATA SHEET'!$B$9:$B$57,'[1]모아폼 DATA SHEET'!$M$9:$M$57,$J6,'[1]모아폼 DATA SHEET'!$F$9:$F$57,"리더"),"")</f>
        <v/>
      </c>
      <c r="Q6" s="62" t="str">
        <f>IFERROR(AVERAGEIFS('[1]모아폼 DATA SHEET'!$C$9:$C$57,'[1]모아폼 DATA SHEET'!$M$9:$M$57,$J6,'[1]모아폼 DATA SHEET'!$F$9:$F$57,"리더"),"")</f>
        <v/>
      </c>
      <c r="R6" s="62" t="str">
        <f>IFERROR(AVERAGEIFS('[1]모아폼 DATA SHEET'!$D$9:$D$57,'[1]모아폼 DATA SHEET'!$M$9:$M$57,$J6,'[1]모아폼 DATA SHEET'!$F$9:$F$57,"리더"),"")</f>
        <v/>
      </c>
      <c r="S6" s="61" t="str">
        <f>IFERROR(AVERAGEIFS('[1]모아폼 DATA SHEET'!$A$9:$A$57,'[1]모아폼 DATA SHEET'!$M$9:$M$57,$J6,'[1]모아폼 DATA SHEET'!$F$9:$F$57,"동료"),"")</f>
        <v/>
      </c>
      <c r="T6" s="62" t="str">
        <f>IFERROR(AVERAGEIFS('[1]모아폼 DATA SHEET'!$B$9:$B$57,'[1]모아폼 DATA SHEET'!$M$9:$M$57,$J6,'[1]모아폼 DATA SHEET'!$F$9:$F$57,"동료"),"")</f>
        <v/>
      </c>
      <c r="U6" s="62" t="str">
        <f>IFERROR(AVERAGEIFS('[1]모아폼 DATA SHEET'!$C$9:$C$57,'[1]모아폼 DATA SHEET'!$M$9:$M$57,$J6,'[1]모아폼 DATA SHEET'!$F$9:$F$57,"동료"),"")</f>
        <v/>
      </c>
      <c r="V6" s="62" t="str">
        <f>IFERROR(AVERAGEIFS('[1]모아폼 DATA SHEET'!$D$9:$D$57,'[1]모아폼 DATA SHEET'!$M$9:$M$57,$J6,'[1]모아폼 DATA SHEET'!$F$9:$F$57,"동료"),"")</f>
        <v/>
      </c>
    </row>
    <row r="7" spans="2:22" x14ac:dyDescent="0.3">
      <c r="B7" s="56">
        <v>2</v>
      </c>
      <c r="C7" s="57" t="s">
        <v>137</v>
      </c>
      <c r="D7" s="56"/>
      <c r="E7" s="56"/>
      <c r="F7" s="57"/>
      <c r="G7" s="56"/>
      <c r="H7" s="58">
        <v>44650</v>
      </c>
      <c r="I7" s="56" t="s">
        <v>138</v>
      </c>
      <c r="J7" s="56"/>
      <c r="K7" s="59" t="str">
        <f t="shared" si="0"/>
        <v/>
      </c>
      <c r="L7" s="60" t="str">
        <f t="shared" si="0"/>
        <v/>
      </c>
      <c r="M7" s="60" t="str">
        <f t="shared" si="0"/>
        <v/>
      </c>
      <c r="N7" s="60" t="str">
        <f t="shared" si="0"/>
        <v/>
      </c>
      <c r="O7" s="61" t="str">
        <f>IFERROR(AVERAGEIFS('[1]모아폼 DATA SHEET'!$A$9:$A$57,'[1]모아폼 DATA SHEET'!$M$9:$M$57,$J7,'[1]모아폼 DATA SHEET'!$F$9:$F$57,"리더"),"")</f>
        <v/>
      </c>
      <c r="P7" s="62" t="str">
        <f>IFERROR(AVERAGEIFS('[1]모아폼 DATA SHEET'!$B$9:$B$57,'[1]모아폼 DATA SHEET'!$M$9:$M$57,$J7,'[1]모아폼 DATA SHEET'!$F$9:$F$57,"리더"),"")</f>
        <v/>
      </c>
      <c r="Q7" s="62" t="str">
        <f>IFERROR(AVERAGEIFS('[1]모아폼 DATA SHEET'!$C$9:$C$57,'[1]모아폼 DATA SHEET'!$M$9:$M$57,$J7,'[1]모아폼 DATA SHEET'!$F$9:$F$57,"리더"),"")</f>
        <v/>
      </c>
      <c r="R7" s="62" t="str">
        <f>IFERROR(AVERAGEIFS('[1]모아폼 DATA SHEET'!$D$9:$D$57,'[1]모아폼 DATA SHEET'!$M$9:$M$57,$J7,'[1]모아폼 DATA SHEET'!$F$9:$F$57,"리더"),"")</f>
        <v/>
      </c>
      <c r="S7" s="61" t="str">
        <f>IFERROR(AVERAGEIFS('[1]모아폼 DATA SHEET'!$A$9:$A$57,'[1]모아폼 DATA SHEET'!$M$9:$M$57,$J7,'[1]모아폼 DATA SHEET'!$F$9:$F$57,"동료"),"")</f>
        <v/>
      </c>
      <c r="T7" s="62" t="str">
        <f>IFERROR(AVERAGEIFS('[1]모아폼 DATA SHEET'!$B$9:$B$57,'[1]모아폼 DATA SHEET'!$M$9:$M$57,$J7,'[1]모아폼 DATA SHEET'!$F$9:$F$57,"동료"),"")</f>
        <v/>
      </c>
      <c r="U7" s="62" t="str">
        <f>IFERROR(AVERAGEIFS('[1]모아폼 DATA SHEET'!$C$9:$C$57,'[1]모아폼 DATA SHEET'!$M$9:$M$57,$J7,'[1]모아폼 DATA SHEET'!$F$9:$F$57,"동료"),"")</f>
        <v/>
      </c>
      <c r="V7" s="62" t="str">
        <f>IFERROR(AVERAGEIFS('[1]모아폼 DATA SHEET'!$D$9:$D$57,'[1]모아폼 DATA SHEET'!$M$9:$M$57,$J7,'[1]모아폼 DATA SHEET'!$F$9:$F$57,"동료"),"")</f>
        <v/>
      </c>
    </row>
    <row r="8" spans="2:22" x14ac:dyDescent="0.3">
      <c r="B8" s="56">
        <v>3</v>
      </c>
      <c r="C8" s="57"/>
      <c r="D8" s="56"/>
      <c r="E8" s="56"/>
      <c r="F8" s="56"/>
      <c r="G8" s="56"/>
      <c r="H8" s="58"/>
      <c r="I8" s="56"/>
      <c r="J8" s="56"/>
      <c r="K8" s="59" t="str">
        <f>IFERROR((#REF!*0.6)+(#REF!*0.4),"")</f>
        <v/>
      </c>
      <c r="L8" s="60" t="str">
        <f t="shared" si="0"/>
        <v/>
      </c>
      <c r="M8" s="60" t="str">
        <f t="shared" si="0"/>
        <v/>
      </c>
      <c r="N8" s="60" t="str">
        <f t="shared" si="0"/>
        <v/>
      </c>
      <c r="O8" s="61" t="str">
        <f>IFERROR(AVERAGEIFS('[1]모아폼 DATA SHEET'!$A$9:$A$57,'[1]모아폼 DATA SHEET'!$M$9:$M$57,#REF!,'[1]모아폼 DATA SHEET'!$F$9:$F$57,"리더"),"")</f>
        <v/>
      </c>
      <c r="P8" s="62" t="str">
        <f>IFERROR(AVERAGEIFS('[1]모아폼 DATA SHEET'!$B$9:$B$57,'[1]모아폼 DATA SHEET'!$M$9:$M$57,#REF!,'[1]모아폼 DATA SHEET'!$F$9:$F$57,"리더"),"")</f>
        <v/>
      </c>
      <c r="Q8" s="62" t="str">
        <f>IFERROR(AVERAGEIFS('[1]모아폼 DATA SHEET'!$C$9:$C$57,'[1]모아폼 DATA SHEET'!$M$9:$M$57,#REF!,'[1]모아폼 DATA SHEET'!$F$9:$F$57,"리더"),"")</f>
        <v/>
      </c>
      <c r="R8" s="62" t="str">
        <f>IFERROR(AVERAGEIFS('[1]모아폼 DATA SHEET'!$D$9:$D$57,'[1]모아폼 DATA SHEET'!$M$9:$M$57,#REF!,'[1]모아폼 DATA SHEET'!$F$9:$F$57,"리더"),"")</f>
        <v/>
      </c>
      <c r="S8" s="61" t="str">
        <f>IFERROR(AVERAGEIFS('[1]모아폼 DATA SHEET'!$A$9:$A$57,'[1]모아폼 DATA SHEET'!$M$9:$M$57,#REF!,'[1]모아폼 DATA SHEET'!$F$9:$F$57,"동료"),"")</f>
        <v/>
      </c>
      <c r="T8" s="62" t="str">
        <f>IFERROR(AVERAGEIFS('[1]모아폼 DATA SHEET'!$B$9:$B$57,'[1]모아폼 DATA SHEET'!$M$9:$M$57,#REF!,'[1]모아폼 DATA SHEET'!$F$9:$F$57,"동료"),"")</f>
        <v/>
      </c>
      <c r="U8" s="62" t="str">
        <f>IFERROR(AVERAGEIFS('[1]모아폼 DATA SHEET'!$C$9:$C$57,'[1]모아폼 DATA SHEET'!$M$9:$M$57,#REF!,'[1]모아폼 DATA SHEET'!$F$9:$F$57,"동료"),"")</f>
        <v/>
      </c>
      <c r="V8" s="62" t="str">
        <f>IFERROR(AVERAGEIFS('[1]모아폼 DATA SHEET'!$D$9:$D$57,'[1]모아폼 DATA SHEET'!$M$9:$M$57,#REF!,'[1]모아폼 DATA SHEET'!$F$9:$F$57,"동료"),"")</f>
        <v/>
      </c>
    </row>
    <row r="9" spans="2:22" x14ac:dyDescent="0.3">
      <c r="B9" s="56">
        <v>4</v>
      </c>
      <c r="C9" s="57"/>
      <c r="D9" s="63"/>
      <c r="E9" s="56"/>
      <c r="F9" s="56"/>
      <c r="G9" s="56"/>
      <c r="H9" s="58"/>
      <c r="I9" s="56"/>
      <c r="J9" s="56"/>
      <c r="K9" s="59" t="str">
        <f>IFERROR((#REF!*0.6)+(#REF!*0.4),"")</f>
        <v/>
      </c>
      <c r="L9" s="60" t="str">
        <f t="shared" si="0"/>
        <v/>
      </c>
      <c r="M9" s="60" t="str">
        <f t="shared" si="0"/>
        <v/>
      </c>
      <c r="N9" s="60" t="str">
        <f t="shared" si="0"/>
        <v/>
      </c>
      <c r="O9" s="61" t="str">
        <f>IFERROR(AVERAGEIFS('[1]모아폼 DATA SHEET'!$A$9:$A$57,'[1]모아폼 DATA SHEET'!$M$9:$M$57,#REF!,'[1]모아폼 DATA SHEET'!$F$9:$F$57,"리더"),"")</f>
        <v/>
      </c>
      <c r="P9" s="62" t="str">
        <f>IFERROR(AVERAGEIFS('[1]모아폼 DATA SHEET'!$B$9:$B$57,'[1]모아폼 DATA SHEET'!$M$9:$M$57,#REF!,'[1]모아폼 DATA SHEET'!$F$9:$F$57,"리더"),"")</f>
        <v/>
      </c>
      <c r="Q9" s="62" t="str">
        <f>IFERROR(AVERAGEIFS('[1]모아폼 DATA SHEET'!$C$9:$C$57,'[1]모아폼 DATA SHEET'!$M$9:$M$57,#REF!,'[1]모아폼 DATA SHEET'!$F$9:$F$57,"리더"),"")</f>
        <v/>
      </c>
      <c r="R9" s="62" t="str">
        <f>IFERROR(AVERAGEIFS('[1]모아폼 DATA SHEET'!$D$9:$D$57,'[1]모아폼 DATA SHEET'!$M$9:$M$57,#REF!,'[1]모아폼 DATA SHEET'!$F$9:$F$57,"리더"),"")</f>
        <v/>
      </c>
      <c r="S9" s="61" t="str">
        <f>IFERROR(AVERAGEIFS('[1]모아폼 DATA SHEET'!$A$9:$A$57,'[1]모아폼 DATA SHEET'!$M$9:$M$57,#REF!,'[1]모아폼 DATA SHEET'!$F$9:$F$57,"동료"),"")</f>
        <v/>
      </c>
      <c r="T9" s="62" t="str">
        <f>IFERROR(AVERAGEIFS('[1]모아폼 DATA SHEET'!$B$9:$B$57,'[1]모아폼 DATA SHEET'!$M$9:$M$57,#REF!,'[1]모아폼 DATA SHEET'!$F$9:$F$57,"동료"),"")</f>
        <v/>
      </c>
      <c r="U9" s="62" t="str">
        <f>IFERROR(AVERAGEIFS('[1]모아폼 DATA SHEET'!$C$9:$C$57,'[1]모아폼 DATA SHEET'!$M$9:$M$57,#REF!,'[1]모아폼 DATA SHEET'!$F$9:$F$57,"동료"),"")</f>
        <v/>
      </c>
      <c r="V9" s="62" t="str">
        <f>IFERROR(AVERAGEIFS('[1]모아폼 DATA SHEET'!$D$9:$D$57,'[1]모아폼 DATA SHEET'!$M$9:$M$57,#REF!,'[1]모아폼 DATA SHEET'!$F$9:$F$57,"동료"),"")</f>
        <v/>
      </c>
    </row>
    <row r="10" spans="2:22" x14ac:dyDescent="0.3">
      <c r="B10" s="56">
        <v>5</v>
      </c>
      <c r="C10" s="57"/>
      <c r="D10" s="63"/>
      <c r="E10" s="56"/>
      <c r="F10" s="56"/>
      <c r="G10" s="56"/>
      <c r="H10" s="58"/>
      <c r="I10" s="56"/>
      <c r="J10" s="56"/>
      <c r="K10" s="59" t="str">
        <f>IFERROR((#REF!*0.6)+(#REF!*0.4),"")</f>
        <v/>
      </c>
      <c r="L10" s="60" t="str">
        <f t="shared" si="0"/>
        <v/>
      </c>
      <c r="M10" s="60" t="str">
        <f t="shared" si="0"/>
        <v/>
      </c>
      <c r="N10" s="60" t="str">
        <f t="shared" si="0"/>
        <v/>
      </c>
      <c r="O10" s="61" t="str">
        <f>IFERROR(AVERAGEIFS('[1]모아폼 DATA SHEET'!$A$9:$A$57,'[1]모아폼 DATA SHEET'!$M$9:$M$57,#REF!,'[1]모아폼 DATA SHEET'!$F$9:$F$57,"리더"),"")</f>
        <v/>
      </c>
      <c r="P10" s="62" t="str">
        <f>IFERROR(AVERAGEIFS('[1]모아폼 DATA SHEET'!$B$9:$B$57,'[1]모아폼 DATA SHEET'!$M$9:$M$57,#REF!,'[1]모아폼 DATA SHEET'!$F$9:$F$57,"리더"),"")</f>
        <v/>
      </c>
      <c r="Q10" s="62" t="str">
        <f>IFERROR(AVERAGEIFS('[1]모아폼 DATA SHEET'!$C$9:$C$57,'[1]모아폼 DATA SHEET'!$M$9:$M$57,#REF!,'[1]모아폼 DATA SHEET'!$F$9:$F$57,"리더"),"")</f>
        <v/>
      </c>
      <c r="R10" s="62" t="str">
        <f>IFERROR(AVERAGEIFS('[1]모아폼 DATA SHEET'!$D$9:$D$57,'[1]모아폼 DATA SHEET'!$M$9:$M$57,#REF!,'[1]모아폼 DATA SHEET'!$F$9:$F$57,"리더"),"")</f>
        <v/>
      </c>
      <c r="S10" s="61" t="str">
        <f>IFERROR(AVERAGEIFS('[1]모아폼 DATA SHEET'!$A$9:$A$57,'[1]모아폼 DATA SHEET'!$M$9:$M$57,#REF!,'[1]모아폼 DATA SHEET'!$F$9:$F$57,"동료"),"")</f>
        <v/>
      </c>
      <c r="T10" s="62" t="str">
        <f>IFERROR(AVERAGEIFS('[1]모아폼 DATA SHEET'!$B$9:$B$57,'[1]모아폼 DATA SHEET'!$M$9:$M$57,#REF!,'[1]모아폼 DATA SHEET'!$F$9:$F$57,"동료"),"")</f>
        <v/>
      </c>
      <c r="U10" s="62" t="str">
        <f>IFERROR(AVERAGEIFS('[1]모아폼 DATA SHEET'!$C$9:$C$57,'[1]모아폼 DATA SHEET'!$M$9:$M$57,#REF!,'[1]모아폼 DATA SHEET'!$F$9:$F$57,"동료"),"")</f>
        <v/>
      </c>
      <c r="V10" s="62" t="str">
        <f>IFERROR(AVERAGEIFS('[1]모아폼 DATA SHEET'!$D$9:$D$57,'[1]모아폼 DATA SHEET'!$M$9:$M$57,#REF!,'[1]모아폼 DATA SHEET'!$F$9:$F$57,"동료"),"")</f>
        <v/>
      </c>
    </row>
    <row r="11" spans="2:22" x14ac:dyDescent="0.3">
      <c r="B11" s="56">
        <v>6</v>
      </c>
      <c r="C11" s="57"/>
      <c r="D11" s="63"/>
      <c r="E11" s="56"/>
      <c r="F11" s="56"/>
      <c r="G11" s="56"/>
      <c r="H11" s="58"/>
      <c r="I11" s="56"/>
      <c r="J11" s="56"/>
      <c r="K11" s="59" t="str">
        <f>IFERROR((#REF!*0.6)+(#REF!*0.4),"")</f>
        <v/>
      </c>
      <c r="L11" s="60" t="str">
        <f t="shared" si="0"/>
        <v/>
      </c>
      <c r="M11" s="60" t="str">
        <f t="shared" si="0"/>
        <v/>
      </c>
      <c r="N11" s="60" t="str">
        <f t="shared" si="0"/>
        <v/>
      </c>
      <c r="O11" s="61" t="str">
        <f>IFERROR(AVERAGEIFS('[1]모아폼 DATA SHEET'!$A$9:$A$57,'[1]모아폼 DATA SHEET'!$M$9:$M$57,#REF!,'[1]모아폼 DATA SHEET'!$F$9:$F$57,"리더"),"")</f>
        <v/>
      </c>
      <c r="P11" s="62" t="str">
        <f>IFERROR(AVERAGEIFS('[1]모아폼 DATA SHEET'!$B$9:$B$57,'[1]모아폼 DATA SHEET'!$M$9:$M$57,#REF!,'[1]모아폼 DATA SHEET'!$F$9:$F$57,"리더"),"")</f>
        <v/>
      </c>
      <c r="Q11" s="62" t="str">
        <f>IFERROR(AVERAGEIFS('[1]모아폼 DATA SHEET'!$C$9:$C$57,'[1]모아폼 DATA SHEET'!$M$9:$M$57,#REF!,'[1]모아폼 DATA SHEET'!$F$9:$F$57,"리더"),"")</f>
        <v/>
      </c>
      <c r="R11" s="62" t="str">
        <f>IFERROR(AVERAGEIFS('[1]모아폼 DATA SHEET'!$D$9:$D$57,'[1]모아폼 DATA SHEET'!$M$9:$M$57,#REF!,'[1]모아폼 DATA SHEET'!$F$9:$F$57,"리더"),"")</f>
        <v/>
      </c>
      <c r="S11" s="61" t="str">
        <f>IFERROR(AVERAGEIFS('[1]모아폼 DATA SHEET'!$A$9:$A$57,'[1]모아폼 DATA SHEET'!$M$9:$M$57,#REF!,'[1]모아폼 DATA SHEET'!$F$9:$F$57,"동료"),"")</f>
        <v/>
      </c>
      <c r="T11" s="62" t="str">
        <f>IFERROR(AVERAGEIFS('[1]모아폼 DATA SHEET'!$B$9:$B$57,'[1]모아폼 DATA SHEET'!$M$9:$M$57,#REF!,'[1]모아폼 DATA SHEET'!$F$9:$F$57,"동료"),"")</f>
        <v/>
      </c>
      <c r="U11" s="62" t="str">
        <f>IFERROR(AVERAGEIFS('[1]모아폼 DATA SHEET'!$C$9:$C$57,'[1]모아폼 DATA SHEET'!$M$9:$M$57,#REF!,'[1]모아폼 DATA SHEET'!$F$9:$F$57,"동료"),"")</f>
        <v/>
      </c>
      <c r="V11" s="62" t="str">
        <f>IFERROR(AVERAGEIFS('[1]모아폼 DATA SHEET'!$D$9:$D$57,'[1]모아폼 DATA SHEET'!$M$9:$M$57,#REF!,'[1]모아폼 DATA SHEET'!$F$9:$F$57,"동료"),"")</f>
        <v/>
      </c>
    </row>
    <row r="12" spans="2:22" ht="15.75" thickBot="1" x14ac:dyDescent="0.35"/>
    <row r="13" spans="2:22" ht="31.5" thickBot="1" x14ac:dyDescent="0.35">
      <c r="B13" s="43" t="s">
        <v>139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</row>
    <row r="14" spans="2:22" ht="15.75" thickBot="1" x14ac:dyDescent="0.35"/>
    <row r="15" spans="2:22" ht="15.75" thickBot="1" x14ac:dyDescent="0.35">
      <c r="B15" s="64" t="s">
        <v>140</v>
      </c>
      <c r="C15" s="65" t="s">
        <v>124</v>
      </c>
      <c r="D15" s="65" t="s">
        <v>125</v>
      </c>
      <c r="E15" s="66" t="s">
        <v>141</v>
      </c>
      <c r="F15" s="67" t="s">
        <v>142</v>
      </c>
      <c r="G15" s="68"/>
      <c r="H15" s="68"/>
      <c r="I15" s="68"/>
      <c r="J15" s="68"/>
      <c r="K15" s="68"/>
      <c r="L15" s="68"/>
      <c r="M15" s="68"/>
      <c r="N15" s="68"/>
      <c r="O15" s="69"/>
    </row>
    <row r="16" spans="2:22" x14ac:dyDescent="0.3">
      <c r="B16" s="70">
        <v>1</v>
      </c>
      <c r="C16" s="71"/>
      <c r="D16" s="72"/>
      <c r="E16" s="73"/>
      <c r="F16" s="74" t="s">
        <v>59</v>
      </c>
      <c r="G16" s="75"/>
      <c r="H16" s="76"/>
      <c r="I16" s="76"/>
      <c r="J16" s="77"/>
      <c r="K16" s="78" t="s">
        <v>143</v>
      </c>
      <c r="L16" s="75"/>
      <c r="M16" s="76"/>
      <c r="N16" s="76"/>
      <c r="O16" s="79"/>
    </row>
    <row r="17" spans="2:15" x14ac:dyDescent="0.3">
      <c r="B17" s="80"/>
      <c r="C17" s="81"/>
      <c r="D17" s="82"/>
      <c r="E17" s="83"/>
      <c r="F17" s="84"/>
      <c r="G17" s="85"/>
      <c r="H17" s="86"/>
      <c r="I17" s="86"/>
      <c r="J17" s="87"/>
      <c r="K17" s="88"/>
      <c r="L17" s="85"/>
      <c r="M17" s="86"/>
      <c r="N17" s="86"/>
      <c r="O17" s="89"/>
    </row>
    <row r="18" spans="2:15" x14ac:dyDescent="0.3">
      <c r="B18" s="80"/>
      <c r="C18" s="81"/>
      <c r="D18" s="82"/>
      <c r="E18" s="83"/>
      <c r="F18" s="84"/>
      <c r="G18" s="85"/>
      <c r="H18" s="86"/>
      <c r="I18" s="86"/>
      <c r="J18" s="87"/>
      <c r="K18" s="88"/>
      <c r="L18" s="85"/>
      <c r="M18" s="86"/>
      <c r="N18" s="86"/>
      <c r="O18" s="89"/>
    </row>
    <row r="19" spans="2:15" x14ac:dyDescent="0.3">
      <c r="B19" s="80"/>
      <c r="C19" s="81"/>
      <c r="D19" s="82"/>
      <c r="E19" s="83"/>
      <c r="F19" s="90"/>
      <c r="G19" s="91"/>
      <c r="H19" s="92"/>
      <c r="I19" s="92"/>
      <c r="J19" s="93"/>
      <c r="K19" s="94"/>
      <c r="L19" s="91"/>
      <c r="M19" s="92"/>
      <c r="N19" s="92"/>
      <c r="O19" s="95"/>
    </row>
    <row r="20" spans="2:15" x14ac:dyDescent="0.3">
      <c r="B20" s="80"/>
      <c r="C20" s="81"/>
      <c r="D20" s="82"/>
      <c r="E20" s="83"/>
      <c r="F20" s="96" t="s">
        <v>144</v>
      </c>
      <c r="G20" s="97"/>
      <c r="H20" s="98"/>
      <c r="I20" s="98"/>
      <c r="J20" s="99"/>
      <c r="K20" s="100" t="s">
        <v>145</v>
      </c>
      <c r="L20" s="97"/>
      <c r="M20" s="98"/>
      <c r="N20" s="98"/>
      <c r="O20" s="101"/>
    </row>
    <row r="21" spans="2:15" x14ac:dyDescent="0.3">
      <c r="B21" s="80"/>
      <c r="C21" s="81"/>
      <c r="D21" s="82"/>
      <c r="E21" s="83"/>
      <c r="F21" s="102"/>
      <c r="G21" s="85"/>
      <c r="H21" s="86"/>
      <c r="I21" s="86"/>
      <c r="J21" s="87"/>
      <c r="K21" s="103"/>
      <c r="L21" s="85"/>
      <c r="M21" s="86"/>
      <c r="N21" s="86"/>
      <c r="O21" s="89"/>
    </row>
    <row r="22" spans="2:15" x14ac:dyDescent="0.3">
      <c r="B22" s="80"/>
      <c r="C22" s="81"/>
      <c r="D22" s="82"/>
      <c r="E22" s="83"/>
      <c r="F22" s="102"/>
      <c r="G22" s="85"/>
      <c r="H22" s="86"/>
      <c r="I22" s="86"/>
      <c r="J22" s="87"/>
      <c r="K22" s="103"/>
      <c r="L22" s="85"/>
      <c r="M22" s="86"/>
      <c r="N22" s="86"/>
      <c r="O22" s="89"/>
    </row>
    <row r="23" spans="2:15" x14ac:dyDescent="0.3">
      <c r="B23" s="80"/>
      <c r="C23" s="81"/>
      <c r="D23" s="82"/>
      <c r="E23" s="104"/>
      <c r="F23" s="105"/>
      <c r="G23" s="91"/>
      <c r="H23" s="92"/>
      <c r="I23" s="92"/>
      <c r="J23" s="93"/>
      <c r="K23" s="106"/>
      <c r="L23" s="91"/>
      <c r="M23" s="92"/>
      <c r="N23" s="92"/>
      <c r="O23" s="95"/>
    </row>
    <row r="24" spans="2:15" ht="15.75" thickBot="1" x14ac:dyDescent="0.35">
      <c r="B24" s="107"/>
      <c r="C24" s="108"/>
      <c r="D24" s="109"/>
      <c r="E24" s="110" t="s">
        <v>136</v>
      </c>
      <c r="F24" s="111"/>
      <c r="G24" s="112"/>
      <c r="H24" s="112"/>
      <c r="I24" s="112"/>
      <c r="J24" s="112"/>
      <c r="K24" s="112"/>
      <c r="L24" s="112"/>
      <c r="M24" s="112"/>
      <c r="N24" s="112"/>
      <c r="O24" s="113"/>
    </row>
  </sheetData>
  <mergeCells count="26">
    <mergeCell ref="S4:V4"/>
    <mergeCell ref="F15:O15"/>
    <mergeCell ref="B16:B24"/>
    <mergeCell ref="B4:B5"/>
    <mergeCell ref="C4:C5"/>
    <mergeCell ref="D4:F4"/>
    <mergeCell ref="F24:O24"/>
    <mergeCell ref="B2:V2"/>
    <mergeCell ref="B13:O13"/>
    <mergeCell ref="G16:J19"/>
    <mergeCell ref="K16:K19"/>
    <mergeCell ref="L16:O19"/>
    <mergeCell ref="F20:F23"/>
    <mergeCell ref="G20:J23"/>
    <mergeCell ref="K20:K23"/>
    <mergeCell ref="L20:O23"/>
    <mergeCell ref="J4:J5"/>
    <mergeCell ref="K4:N4"/>
    <mergeCell ref="O4:R4"/>
    <mergeCell ref="G4:G5"/>
    <mergeCell ref="H4:H5"/>
    <mergeCell ref="I4:I5"/>
    <mergeCell ref="C16:C24"/>
    <mergeCell ref="D16:D24"/>
    <mergeCell ref="E16:E23"/>
    <mergeCell ref="F16:F19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7E8B90A102DB745807B0A3FE4946090" ma:contentTypeVersion="14" ma:contentTypeDescription="새 문서를 만듭니다." ma:contentTypeScope="" ma:versionID="5229c03406cec971d3ce634253355a94">
  <xsd:schema xmlns:xsd="http://www.w3.org/2001/XMLSchema" xmlns:xs="http://www.w3.org/2001/XMLSchema" xmlns:p="http://schemas.microsoft.com/office/2006/metadata/properties" xmlns:ns3="bbd0545f-d750-422a-9e40-ff64d7e2a68f" xmlns:ns4="7ab3b92c-c454-419e-b426-a8f41617642e" targetNamespace="http://schemas.microsoft.com/office/2006/metadata/properties" ma:root="true" ma:fieldsID="4bcb257b2ac4478a163391c155bcdda0" ns3:_="" ns4:_="">
    <xsd:import namespace="bbd0545f-d750-422a-9e40-ff64d7e2a68f"/>
    <xsd:import namespace="7ab3b92c-c454-419e-b426-a8f416176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545f-d750-422a-9e40-ff64d7e2a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3b92c-c454-419e-b426-a8f416176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0545f-d750-422a-9e40-ff64d7e2a68f" xsi:nil="true"/>
  </documentManagement>
</p:properties>
</file>

<file path=customXml/itemProps1.xml><?xml version="1.0" encoding="utf-8"?>
<ds:datastoreItem xmlns:ds="http://schemas.openxmlformats.org/officeDocument/2006/customXml" ds:itemID="{858E10EC-112E-4E8C-8C0E-22F318758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545f-d750-422a-9e40-ff64d7e2a68f"/>
    <ds:schemaRef ds:uri="7ab3b92c-c454-419e-b426-a8f416176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CA73CD-30C2-4E5E-8EAA-586BD58BC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46FDDD-EAC8-42BD-8EAB-85276DF0A2EF}">
  <ds:schemaRefs>
    <ds:schemaRef ds:uri="http://www.w3.org/XML/1998/namespace"/>
    <ds:schemaRef ds:uri="http://schemas.microsoft.com/office/infopath/2007/PartnerControls"/>
    <ds:schemaRef ds:uri="bbd0545f-d750-422a-9e40-ff64d7e2a68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7ab3b92c-c454-419e-b426-a8f41617642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수습진단 문항</vt:lpstr>
      <vt:lpstr>수습진단 점수 및 주관식 브리핑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서 동재</dc:creator>
  <cp:keywords/>
  <dc:description/>
  <cp:lastModifiedBy>Chris 유재현</cp:lastModifiedBy>
  <cp:revision/>
  <dcterms:created xsi:type="dcterms:W3CDTF">2023-01-31T10:30:08Z</dcterms:created>
  <dcterms:modified xsi:type="dcterms:W3CDTF">2023-09-12T01:01:26Z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0x010100B7E8B90A102DB745807B0A3FE4946090</vt:lpwstr>
  </property>
</Properties>
</file>